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4952" windowHeight="7992" activeTab="1"/>
  </bookViews>
  <sheets>
    <sheet name="질문" sheetId="1" r:id="rId1"/>
    <sheet name="답변" sheetId="4" r:id="rId2"/>
  </sheets>
  <externalReferences>
    <externalReference r:id="rId3"/>
  </externalReferences>
  <definedNames>
    <definedName name="_xlnm._FilterDatabase" localSheetId="1" hidden="1">답변!$A$1:$J$217</definedName>
  </definedNames>
  <calcPr calcId="125725" calcOnSave="0"/>
</workbook>
</file>

<file path=xl/calcChain.xml><?xml version="1.0" encoding="utf-8"?>
<calcChain xmlns="http://schemas.openxmlformats.org/spreadsheetml/2006/main">
  <c r="L18" i="4"/>
  <c r="L17"/>
  <c r="L16"/>
  <c r="L15"/>
  <c r="L14"/>
  <c r="L13"/>
  <c r="L12"/>
  <c r="L11"/>
  <c r="L10"/>
  <c r="L9"/>
  <c r="L8"/>
  <c r="L7"/>
  <c r="L6"/>
  <c r="L5"/>
  <c r="L4"/>
  <c r="L3"/>
  <c r="L2"/>
  <c r="M195"/>
  <c r="L20"/>
  <c r="N18"/>
  <c r="N17"/>
  <c r="N16"/>
  <c r="N15"/>
  <c r="N14"/>
  <c r="N13"/>
  <c r="N12"/>
  <c r="N11"/>
  <c r="N10"/>
  <c r="N9"/>
  <c r="N8"/>
  <c r="N7"/>
  <c r="N6"/>
  <c r="N5"/>
  <c r="N4"/>
  <c r="N3"/>
  <c r="R2"/>
  <c r="Q2"/>
  <c r="N2"/>
</calcChain>
</file>

<file path=xl/sharedStrings.xml><?xml version="1.0" encoding="utf-8"?>
<sst xmlns="http://schemas.openxmlformats.org/spreadsheetml/2006/main" count="1056" uniqueCount="253">
  <si>
    <t>거래일자</t>
  </si>
  <si>
    <t>상태</t>
  </si>
  <si>
    <t>항목명</t>
  </si>
  <si>
    <t>묶음</t>
  </si>
  <si>
    <t>거래처명</t>
  </si>
  <si>
    <t>대체상대계정</t>
  </si>
  <si>
    <t>메모</t>
  </si>
  <si>
    <t>결제</t>
  </si>
  <si>
    <t>이용</t>
  </si>
  <si>
    <t>합계</t>
  </si>
  <si>
    <t>대납경비</t>
  </si>
  <si>
    <t>#</t>
  </si>
  <si>
    <t>T_교통 / 택시</t>
  </si>
  <si>
    <t>◈경비 관리</t>
  </si>
  <si>
    <t>6일 스패 스테퍼43기 1주차 뒷풀이 후 시드랑 신림역에서 귀가택시 탈 때 시드가 준 돈 [02:38~03:04 / 19.37 km]</t>
  </si>
  <si>
    <t>회식_부대비용</t>
  </si>
  <si>
    <t>6일 스패 스테퍼43기 1주차 뒷풀이 후 시드랑 신림역에서 귀가택시 탈 때 시드가 만원 줘서 나머지 결제한 돈 [02:38~03:04 / 19.37 km]</t>
  </si>
  <si>
    <t>영화/공연관람</t>
  </si>
  <si>
    <t>전자화폐 / 토토머니</t>
  </si>
  <si>
    <t>이지스-올더게이트] 토토머니 만원 + 부가세 10%</t>
  </si>
  <si>
    <t>H6-취미활동_부대식비</t>
  </si>
  <si>
    <t>코바코] 바다블루스 심화반 2주차 수강하고 나서 연습하러 간 스윙주 정모 참석 전 먹은 치킨고구마 코돈부르</t>
  </si>
  <si>
    <t>코바코] 바다블루스 심화반 2주차 수강하고 나서 연습하러 간 스윙주 정모 참석 전 앰버(판메밀 정식 6000원), 시즈(모듬가스8500원)랑 같이 밥먹고 나서 카드결제를 위해 걷은 돈</t>
  </si>
  <si>
    <t>모임 회비 &amp; 술값</t>
  </si>
  <si>
    <t>홍태양] 11일 바다블루스 심화반 2주차 수강 후 연습하러 스윙주 정모 참석.</t>
  </si>
  <si>
    <t>오누, 오누선배, 심생, 하늘정원까지 다섯이서 양꼬치집에서 2차 뒷풀이 [01:48]</t>
  </si>
  <si>
    <t>오누, 오누선배, 심생, 하늘정원까지 다섯이서 양꼬치집에서 2차 뒷풀이 후 카드결제를 위해 4명한테 걷은 돈 [01:48]</t>
  </si>
  <si>
    <t>이슈] 13일 스패 스테퍼43기 2주차 1차 뒷풀이</t>
  </si>
  <si>
    <t>이슈] 13일 스패 스테퍼43기 2주차 1차 뒷풀이 총회비 315,000원 중 대납분</t>
  </si>
  <si>
    <t>20일 도루랑 신림동에서 술마신 후 오피스텔 회원제업소 가자길래 강남역까지 탄 택시 [02:16~02:29 / 11.02km]</t>
  </si>
  <si>
    <t>20일 도루랑 신림동에서 술마신 후 오피스텔 회원제업소 가자길래 강남역까지 탄 택시 [02:16~02:29 / 11.02km] 내가 다 낸다는 것을 도루가 5춴원 줌</t>
  </si>
  <si>
    <t>20일 도루랑 신림동에서 술마신 후 오피스텔 회원제업소 갔다가 강남역 앞에서 탄 귀가택시 [03:46~03:57 / 8.46km]</t>
  </si>
  <si>
    <t>H4-강습_및_연습교통비</t>
  </si>
  <si>
    <t>T_교통 / 버스</t>
  </si>
  <si>
    <t>방림시장 -&gt; 신당동 박정희가옥 [142번 / 23:35 ~ 00:10] 바다블루스 심화반 4주차 막강 후 탄 귀가 버스</t>
  </si>
  <si>
    <t>27일 스윙주 졸업파티 뒷풀이까지 참석했다가 스패 스테퍼43기 파티장소인 바기오문화원까지 탄 택시 [01:42~02:02 / 9.68 km]</t>
  </si>
  <si>
    <t>H7-취미활동_추가교통비</t>
  </si>
  <si>
    <t>방림시장 -&gt; 송도병원 [142번 / 05:21 ~ 05:46] 27일 스패 스테퍼43기 파티 참석후 버스로 귀가</t>
  </si>
  <si>
    <t>송도병원 앞 -&gt; 장충동 동국대입구 [407번 / 05:55 ~ 05:58]</t>
  </si>
  <si>
    <t>1일 '쿠바쿠바' 강습 겸 스윙주정모 참석. 뒷풀이 후 가이형이랑 수유리 갈 때 탄 택시 [01:04~01:44 / 28.6 km]</t>
  </si>
  <si>
    <t>1일 '쿠바쿠바' 강습 겸 스윙주정모 참석. 뒷풀이 후 수유리갔다가 탄 귀가택시 [04:18~04:35 / 10.1 km]</t>
  </si>
  <si>
    <t>이가네 칼국수] 스패 스테퍼43기 5주차 강습 후 7명이서 칼국수(6,000원) 6인분 먹고 돈걷어서 내가 결제.</t>
  </si>
  <si>
    <t>탬과 제시카가 같이 1인분을 먹기에 3천원씩 내도 되는데 많이 먹었다며 4천원씩 내서 32,000원이 걷혔고, 더 걷힌 2천원 중 1200원은 껌값, 800원은 내 부수입이 됨.</t>
  </si>
  <si>
    <t>H3-강습_및_연습부대식비</t>
  </si>
  <si>
    <t>3일 스패 스테퍼43기 5주차 뒷풀이 참석 후 탄 귀가택시 [02:26~02:55 / 14.75 km]</t>
  </si>
  <si>
    <t>자동차 기타비용</t>
  </si>
  <si>
    <t>경찰청(인터넷납부금융결제원) 04-16 14:03 제3경인고속화도로 [목감-&gt;정왕IC] 17Km/h 속도위반 과태료.</t>
  </si>
  <si>
    <t>05-25 32,000원이던 과태료를 늦게 내서 만원 추가되고, 504원 카드결제수수료임</t>
  </si>
  <si>
    <t>뭉치 중급4단계 1주차 연습차 간 8일 목요정모 뒷풀이에서 2차까지 참석. 귀가 택시 [02:07~02:27 / 13.85 km]</t>
  </si>
  <si>
    <t>강창구 찹쌀진순대] 스패 스테퍼43기 6주차 강습 후 먹은 순대국</t>
  </si>
  <si>
    <t>강창구 찹쌀진순대] 스패 스테퍼43기 6주 강습 후 순대국 먹는데 나, 아더, 만창, 여왕 4명이서 소주4병 마시고 추가로 낸 술값.</t>
  </si>
  <si>
    <t>1사람당 1병꼴로 마셨으니 3천원씩 더 내는데 내가 총무가 되면서 결제할 때 주인이 2천원 할인해줘서 천원만 더 낸 셈</t>
  </si>
  <si>
    <t>강창구 찹쌀진순대] 스패 스테퍼43기 6주 강습 후 순대국 먹는데 나, 아더, 만창, 여왕 4명이서 소주4병 마시고 걷은 돈 4만원 - 2천원 주인장의 추석맞이 할인 (그래서 내 부담금은 8천원이 됨)</t>
  </si>
  <si>
    <t>+ 다른 식탁 6명 밥값 42,000원(7천원 * 6)</t>
  </si>
  <si>
    <t>2011-09-11</t>
  </si>
  <si>
    <t>10일 스패 스테퍼43기 6주차 뒷풀이로 2차 오뎅사께까지 참석하고 나서 탄 귀가택시 [03:29~03:52 / 15.6 km]</t>
  </si>
  <si>
    <t>오뎅사께] 10일 스패 스테퍼43기 6주차 강습 2차 뒷풀이 회비</t>
  </si>
  <si>
    <t>오뎅사께] 10일 스패 스테퍼43기 6주차 강습 2차 뒷풀이 회비.</t>
  </si>
  <si>
    <t>휘총(느낌 것까지 대신 내줌) 12000원</t>
  </si>
  <si>
    <t>+ DK 6000원 + 만창?뱅이? 6000원 - 1400원(내가 임시 보관하게 된 잔돈 경비)</t>
  </si>
  <si>
    <t>2011-09-14</t>
  </si>
  <si>
    <t>이동통신비</t>
  </si>
  <si>
    <t>C_통신사 / KT</t>
  </si>
  <si>
    <t>i-밸류 요금 55,000원 + 할인전 부가세 5,500원 + 가입비 1/3회차 8,000원</t>
  </si>
  <si>
    <t>- 올레결합할인 3,613원</t>
  </si>
  <si>
    <t>- 할인액 부가세 2,062원('스마트스폰서 기본할인 만원 + 추가할인 7000원 + 올레결합할인 3,613원'의 10%)</t>
  </si>
  <si>
    <t>+ 올레폰케어 스마트고급형 8월의 총일수인 31일 중 30일분 3,870원 - 10원 미만 할인액 5원</t>
  </si>
  <si>
    <t>- 스마트스폰서 프로모션 할인 5,280원 중 단말기 할부금 할인분 빼고 통신비에서 할인되는 것으로 보는 4,870</t>
  </si>
  <si>
    <t>- 신한카드 쿡세트 할인 1회차 7천원</t>
  </si>
  <si>
    <t>C_통신사 / SKT</t>
  </si>
  <si>
    <t>SKT 8월 청구요금. 번호이동되면서 KT요금이랑 같이 납부</t>
  </si>
  <si>
    <t>가전/전자</t>
  </si>
  <si>
    <t>HTC-X515E 단말기 대금 418,000원 중 1/24 회차 17,410원</t>
  </si>
  <si>
    <t>- 스마트스폰서 기본할인 10,000원</t>
  </si>
  <si>
    <t>- 스마트스폰서 추가할인 7,000원</t>
  </si>
  <si>
    <t>- 스마트스폰서 프로모션할인 5,280원 중 할부금 제외용으로 내가 계산한 410원</t>
  </si>
  <si>
    <t>+ 채권보전료 20,000원</t>
  </si>
  <si>
    <t>+ 유심카드 발급비 11,000원</t>
  </si>
  <si>
    <t>신대방 경남아파트 -&gt; 서울역 버스환승센터 [150번 / 23:20~23:49] 뭉치 중급4단계 2주차 강습 마치고 귀가</t>
  </si>
  <si>
    <t>서울역 버스환승센터 -&gt; 을지로6가 [500번 / 23:54~00:04]</t>
  </si>
  <si>
    <t>16일 도루랑 철산역 근처에서 술마신 후 탄 귀가택시 [02:02~02:35 / 24.4 km]</t>
  </si>
  <si>
    <t>신용카드결제</t>
  </si>
  <si>
    <t>◈신한은행(Tops 직장인플랜 저축예금)-124</t>
  </si>
  <si>
    <t>신한카드</t>
  </si>
  <si>
    <t>24일 스윙주 초중급16기 3주차 뒷풀이 참석 후 탄 귀가택시 [02:23~02:46 / 13.5 km]</t>
  </si>
  <si>
    <t>신대방 성원쌍떼빌 -&gt; 퇴계로6가 [507번 / 23:19 ~ 00:08] 뭉치 중급4단계 4주차 막강 수강 후 귀가</t>
  </si>
  <si>
    <t>◈빌려준돈(엄니)</t>
  </si>
  <si>
    <t>서울특별시 중구청(충무아트홀 스포츠) / 어머니가 운동비를 카드로 우선 결제 후 저녁 때 갚음</t>
  </si>
  <si>
    <t>기타금융지출</t>
  </si>
  <si>
    <t>신용안심서비스 1회차</t>
  </si>
  <si>
    <t>종로6가 -&gt; 광희동 [407번 / 23:24 ~ 23:31] 이태원프리덤 라인댄스 강습정모일에 가이형 차타고 종로6가까지 와서 버스타고 귀가</t>
  </si>
  <si>
    <t>대부분_부담_회식비</t>
  </si>
  <si>
    <t>나리타] 영하씨랑 1차로 주먹고기 얻어먹고 2차로 간 주점에서 먹은 '베이컨아스파라거스 꼬치' 와 술</t>
  </si>
  <si>
    <t>olleh모바일자동납부.</t>
  </si>
  <si>
    <t>i-밸류 요금 55,000원 + 할인전 부가세 5,500원 + 가입비 2/3회차 8,000원</t>
  </si>
  <si>
    <t>- 올레결합할인 8,000원</t>
  </si>
  <si>
    <t>- 할인액 부가세 2,500원(스마트스폰서 기본할인 만원, 추가할인 7천원, 올레결합할인 8천원 합계 25,000원의 10%)</t>
  </si>
  <si>
    <t>+ 올레케어 스마트고급형 4,000원</t>
  </si>
  <si>
    <t>- 스마트스폰서 프로모션할인 5,280원 중 단말기 대금할인분 제외요금 4,870원</t>
  </si>
  <si>
    <t>- 신한카드 쿡세트 할인 2회차 7천원</t>
  </si>
  <si>
    <t>2011-10-11</t>
  </si>
  <si>
    <t>HTC-X515E 단말기 대금 418,000원 중</t>
  </si>
  <si>
    <t>2/24회차 할부금 17,410원</t>
  </si>
  <si>
    <t>- 스마트스폰서 기본할인 만원</t>
  </si>
  <si>
    <t>- 추가할인 7천원</t>
  </si>
  <si>
    <t>- 스마트스폰서 프로모션할인 5,280원 중 단말기 대금 할인분으로 보는 410원</t>
  </si>
  <si>
    <t>2011-10-14</t>
  </si>
  <si>
    <t>라페스타] 동훈이형과 2차로 간 맥주집에서 내가 마신 독일 호브브로이 생맥주 420cc(6000원) 와 크루저 블루베리 병맥주(7000원). 동훈이형한테 시켜준 사이다(2000원)</t>
  </si>
  <si>
    <t>라페스타] 동훈이형과 2차로 간 맥주집에서 그냥 나갈려다가 과일안주값은 본인이 내겠다길래 받은 돈</t>
  </si>
  <si>
    <t>접대비</t>
  </si>
  <si>
    <t>코코호도 명동성당점] 2주전 술자리에서 앰버가 호도과자 사달라고 졸라서 사주기로 한 것 지터벅18기 종강일에 사 감</t>
  </si>
  <si>
    <t>[16:06]</t>
  </si>
  <si>
    <t>22일 지터벅18기 종강 뒷풀이 2차로 닭꼬치집 갔다가 탄 귀가 택시 [03:22~03:47 / 14.7 km]</t>
  </si>
  <si>
    <t>J2-개인용무_대중교통</t>
  </si>
  <si>
    <t>T_교통 / 지하철</t>
  </si>
  <si>
    <t>집 -&gt; 이태원 [18:15 ~ 18:34] 금남이가 리바이스 청바지 준다고 오라고 해서 이태원역까지는 갔는데, 이태원 축제때문에 환승버스 못 타고 택시로 감.</t>
  </si>
  <si>
    <t>기업은행 보광동지점 -&gt; 보광동입구 [405번 / 20:58 ~ 21:01]</t>
  </si>
  <si>
    <t>이태원 -&gt; 집 [21:04 ~ 21:26]</t>
  </si>
  <si>
    <t>기타지출</t>
  </si>
  <si>
    <t>이지스-올더게이트] 머니북 3년이용권 + 덤 1년</t>
  </si>
  <si>
    <t>신용안심서비스 2회차</t>
  </si>
  <si>
    <t>J1-출퇴근_교통비</t>
  </si>
  <si>
    <t>금요 출근 [07:16 ~ 08:02]</t>
  </si>
  <si>
    <t>금요 퇴근 [18:28 ~ 19:25]</t>
  </si>
  <si>
    <t>집 -&gt; 구로디지털단지 [16:28 ~ 17:11] 스윙주 지터벅19기 개강일 도우미로 참석</t>
  </si>
  <si>
    <t>연료비</t>
  </si>
  <si>
    <t>S_주유소 / 무폴</t>
  </si>
  <si>
    <t>서경주유소] ℓ당 1917원 * 15.65ℓ (동작구 신대방동 687-13)</t>
  </si>
  <si>
    <t>월요 출근 [07:17 ~ 08:10]</t>
  </si>
  <si>
    <t>[10월 21일부터 기본료 천원 인하]</t>
  </si>
  <si>
    <t>i-밸류 요금 54,000원 + 기본료 인하 전 1~20일까지 기본료 645원 (=1000원 /31일 * 20일) + 할인전 부가세 5,464원</t>
  </si>
  <si>
    <t>+ 가입비 3/3회차 8,000원</t>
  </si>
  <si>
    <t>- 여기까지 합계금액에서 10원 미만 절사액인 9원</t>
  </si>
  <si>
    <t>- 스마트스폰서 프로모션할인 5,280원 중 단말기 대금할인 배정분 제외요금 4,870원</t>
  </si>
  <si>
    <t>- 신한카드 쿡세트 할인 3회차 7천원</t>
  </si>
  <si>
    <t>2011-11-11</t>
  </si>
  <si>
    <t>3/24회차 할부금 17,410원</t>
  </si>
  <si>
    <t>2011-11-12</t>
  </si>
  <si>
    <t>백악관] 3차로 간 나이트클럽에서 85,000원 내고 나니 1인당 5만원씩 내야 했음. 14일 월요일 장부정리하면서 정한 내 분담금 (11/12 00:37)</t>
  </si>
  <si>
    <t>11일 고교동창 송년회 끝내고 신촌에서 탄 귀가 택시 [01:38~01:50 / 6.7 Km]</t>
  </si>
  <si>
    <t>차후_환불상품</t>
  </si>
  <si>
    <t>KCP.CO.KR] 티몬에서 구입한 삼성 K-5-블루(32G) USB메모리. 3.0 규격이 더 싼것을 나중에 알아서 환불요청</t>
  </si>
  <si>
    <t>교대 -&gt; 구로디지털단지 [20:00 ~ 20:23] 스윙주바 3주년 라이브파티행. 금요퇴근길에 왜 신한카드를 사용했는지 이유를 모르겠음.</t>
  </si>
  <si>
    <t>이지스-올더게이트] 용호 컴을 보상담컴(회사명 : 디지리워드)에서 대신 구입</t>
  </si>
  <si>
    <t>교대 -&gt; 신당 [18:07 ~ 18:42] 용호컴 이상있다길래 퇴근길에 직접 확인하러 감</t>
  </si>
  <si>
    <t>신당역. 중앙시장 -&gt; 광희동사거리 [421 번 / 19:07 ~19:09]</t>
  </si>
  <si>
    <t>S_쇼핑몰 / 11번가</t>
  </si>
  <si>
    <t>11번가] A-DATA Superior S102 Pro 32G USB3.0 메모리 58,500원 + 배송비 2500원 - 11번가 500포인트 - 쿠팡 구입 5천원 할인쿠폰 - 카드사제휴할인 550원</t>
  </si>
  <si>
    <t>교대 -&gt; 신용산 [18:30 ~ 19:09] S1080 액보필름 방문수령하러 감</t>
  </si>
  <si>
    <t>(주)케이에스넷] S1080 태블릿 액보필름을 '지앤씨'에서 방문수령 조건으로 구입</t>
  </si>
  <si>
    <t>광희동사거리 -&gt; 성동고등학교 [263번 / 17:15 ~ 17:23] 용호컴 스피커이상때문에 내 스피커를 들고 가봤으나 인터넷전화기 간섭현상이었음</t>
  </si>
  <si>
    <t>신당 -&gt; 강남 [18:02 ~ 18:38] 용호 컴 스피커이상때문에 내 스피커 갖고가 점검 후 태블릿PC동호회 송년회 감</t>
  </si>
  <si>
    <t>J3-개인용무_대중교통</t>
  </si>
  <si>
    <t>신논현역 -&gt; 장충동. 동국대입구 [420번 / 23:05 ~ 23</t>
  </si>
  <si>
    <t>(PG)이니시스] 애니콜 MicroSD 16GB Class10 을 엘씨디존에서 방문수령조건으로 구입</t>
  </si>
  <si>
    <t>신용안심서비스 3회차</t>
  </si>
  <si>
    <t>환불금</t>
  </si>
  <si>
    <t>KCP.CO.KR] 티몬에서 구입한 삼성 K-5-블루(32G) USB메모리. 3.0 규격이 더 싼것을 나중에 알아서 11월 23일(반송일 전날로 환불신청 추측일) 환불신청해서 딱 14일만에 환불처리완료</t>
  </si>
  <si>
    <t>휴대폰 충전지가 방전되고 대휴낸 목요일 다음날 늦잠자서 8시 넘어 일어남. [08:24~08:40 / 9.3 km]</t>
  </si>
  <si>
    <t>신설동역 서울풍물시장 -&gt; 충무아트홀 중부소방서 [9403번 / 19:24~19:45] 전기파리채 사러갔다가 헛탕치고 귀가</t>
  </si>
  <si>
    <t>집 -&gt; 상왕십리 [17:13 ~ 17:18]</t>
  </si>
  <si>
    <t>상왕십리 -&gt; 집 [18:04 ~ 18:10]</t>
  </si>
  <si>
    <t>광희동사거리 -&gt; 숙대입구역 [507번 / 18:30~19:08] 해사만 정모행</t>
  </si>
  <si>
    <t>해사만 정모 참석 후 귀가택시비는 실수로 신한체크카드 사용</t>
  </si>
  <si>
    <t>olleh모바일자동납부 [10월 21일부터 기본료 천원 인하] i-밸류 요금 54,000원</t>
  </si>
  <si>
    <t>+ 할인전 부가세 5,400원</t>
  </si>
  <si>
    <t>- 스마트스폰서 프로모션할인 5,280원 중 단말기 대금할인 배정분 제외요금 4,870원 - 신한올레카드 4회차 할인 10,000원</t>
  </si>
  <si>
    <t>2011-12-12</t>
  </si>
  <si>
    <t>4/24회차 할부금 17,410원</t>
  </si>
  <si>
    <t>2011-12-13</t>
  </si>
  <si>
    <t>상품권 구입</t>
  </si>
  <si>
    <t>◈컬처캐쉬 미충전권</t>
  </si>
  <si>
    <t>(주)케이에스넷] 쿠폰나인 판매 문화상품권 5만원권 16% 할인 42,000원 * 5개</t>
  </si>
  <si>
    <t>(주)케이에스넷] 쿠폰나인 판매 문화상품권 5만원권 16% 할인 42,000원 * 5개.</t>
  </si>
  <si>
    <t>어머니 명의로 구입</t>
  </si>
  <si>
    <t>14일 뭉치 블루스패턴 2주차 종강 뒷풀이 참석 후 탄 귀가택시 [01:02~01:24 / 13.5km]</t>
  </si>
  <si>
    <t>17일 스윙주 19차 종강 '훌랄라치킨' 뒷풀이 참석 후 탄 귀가택시</t>
  </si>
  <si>
    <t>[01:54~02:17 / 13.26km]</t>
  </si>
  <si>
    <t>집 -&gt; 이태원 [18:25 ~ 18:50]</t>
  </si>
  <si>
    <t>해밀턴호텔 -&gt; 기업은행보광동 [421번 / 18:55~18:59]</t>
  </si>
  <si>
    <t>24일 스윙주 19차 졸업파티 참석 후 축하공연조랑 뒷풀이하고 탄 귀가택시</t>
  </si>
  <si>
    <t>[23:58~00:35 / 25.9 km]</t>
  </si>
  <si>
    <t>자전거팔뤄 귀가안전을 위해 양재역에서 하차시킨 후 귀가</t>
  </si>
  <si>
    <t>신한카드] 용호컴 3개월 할부금 중 2개월 잔금 선결제</t>
  </si>
  <si>
    <t>목요 출근 [07:19~08:00]</t>
  </si>
  <si>
    <t>대검찰청.서초경찰서 -&gt; 서초1동주민센터 [서초21번 /</t>
  </si>
  <si>
    <t>창신교회 앞 -&gt; 2호선 교대역 앞 [144번 / 15:32~15:3</t>
  </si>
  <si>
    <t>교대 -&gt; 상왕십리 [17:53 ~ 18:32]</t>
  </si>
  <si>
    <t>왕십리 -&gt; 집 [20:13 ~ 20:22]</t>
  </si>
  <si>
    <t>금요 출근 [07:22~08:04]</t>
  </si>
  <si>
    <t>2호선 교대역 앞 -&gt; 역삼역 포스코 [740번 / 12:09~12</t>
  </si>
  <si>
    <t>역삼 -&gt; 교대 [12:41 ~ 12:46]</t>
  </si>
  <si>
    <t>교대 -&gt; 집 [16:06 ~ 16:54]</t>
  </si>
  <si>
    <t>집 -&gt; 교대 [18:17~18:48] 스윙주 연말파티 가기 전에 여기 왜 들렀는지 기억 안 남</t>
  </si>
  <si>
    <t>교대 -&gt; 신대방 [19:56 ~ 20:19] 스윙주 2011년 연말파티행</t>
  </si>
  <si>
    <t>신용안심서비스 4회차</t>
  </si>
  <si>
    <t>구로디지털단지 -&gt; 집 [06:17 ~ 06:57] 2011년 연말파티 뒷풀이로 밤새고 귀가</t>
  </si>
  <si>
    <t>월요 출근 [07:20~08:00]</t>
  </si>
  <si>
    <t>월요 퇴근 [18:06 ~ 18:49]</t>
  </si>
  <si>
    <t>화요 출근 [07:22~08:11]</t>
  </si>
  <si>
    <t>(주)하이마트 인터넷지점] 기중이 삼촌 김치냉장고 대신 구입</t>
  </si>
  <si>
    <t>6일 금요일 대용이의 건대앞 '강호동백정' 번개 참석 후 탄 귀가택시 [01:33~01:50 / 6.8 km]</t>
  </si>
  <si>
    <t>olleh모바일자동납부]</t>
  </si>
  <si>
    <t>i-밸류 요금 54,000원</t>
  </si>
  <si>
    <t>+ 번호보호서비스 1,000원</t>
  </si>
  <si>
    <t>+ 할인전 부가세 5,500원 (번호보호서비스요금도 부가세 부과)</t>
  </si>
  <si>
    <t>- 스마트스폰서 프로모션할인 5,280원 중 단말기 대금할인 배정분 제외요금 4,870원 - 신한올레카드 5회차 할인 10,000원</t>
  </si>
  <si>
    <t>2012-01-11</t>
  </si>
  <si>
    <t>5/24회차 할부금 17,410원</t>
  </si>
  <si>
    <t>2012-01-14</t>
  </si>
  <si>
    <t>13일 금요일 환주랑 홍대앞에서 술마시고 나서 북창동갈 때 탄 택시 [03:32~03:42 / 5.4 km]</t>
  </si>
  <si>
    <t>환주랑 북창동 가게들렀다가 탄 귀가택시 [05:12~05:19 / 3.24 km]</t>
  </si>
  <si>
    <t>광희동 사거리 -&gt; 상왕십리역 [263번 / 17:09~17:17]</t>
  </si>
  <si>
    <t>상왕십리 -&gt; 홍대입구 [17:46 ~ 18:10] 이발 후 살사초급 강남105기 1주차 강습행</t>
  </si>
  <si>
    <t>금남이네 집앞에서 1차 술마시고 2차 신당동 떡볶이로 이동하기 위해서 탄 택시 [21:40~21:50 / 5.0 km]</t>
  </si>
  <si>
    <t>보광동입구 -&gt; 기업은행 보광동지점 [421번 / 18:14~1</t>
  </si>
  <si>
    <t>21일 설연휴 스윙주 포트럭파티 뒷풀이까지 참석 후 사과주스를 신도림역에 내려주며 탄 귀가택시 [03:10~03:37 / 18.05 km]</t>
  </si>
  <si>
    <t>25일 스카이라틴 살사초급 수요반 3주차 뒷풀이 참석 후 탄 귀가택시 [02:01~02:13 / 8.05 km]</t>
  </si>
  <si>
    <t>28일 스윙주 중급2주차 뒷풀이 참석 후 탄 귀가택시 [04:33~05:01 / 16.27km]</t>
  </si>
  <si>
    <t>신용안심서비스 5회차</t>
  </si>
  <si>
    <t>+ 메일/메시지 2건 200원</t>
  </si>
  <si>
    <t>+ 할인전 부가세 5,520원 (번호보호서비스요금, 메일/메시지요금도 부가세 부과)</t>
  </si>
  <si>
    <t>- 스마트스폰서 프로모션할인 5,280원 중 단말기 대금할인 배정분 제외요금 4,870원 - 신한올레카드 6회차 할인 10,000원</t>
  </si>
  <si>
    <t>2012-02-13</t>
  </si>
  <si>
    <t>6/24회차 할부금 17,410원</t>
  </si>
  <si>
    <t>2012-02-14</t>
  </si>
  <si>
    <t>신용안심서비스 6회차</t>
  </si>
  <si>
    <t>신용안심서비스 7회차</t>
  </si>
  <si>
    <t>추가정보</t>
  </si>
  <si>
    <t>2월부터 Olleh KB카드 사용중이라 안 쓰고 있는데 연회비가 청구되서 해지할려고 전화했더니 직원 재량으로 2014년 7월까지 연회비 면제시켜줘서 해지 유보</t>
  </si>
  <si>
    <t>해지 처리</t>
  </si>
  <si>
    <t>합 계</t>
  </si>
  <si>
    <t>2011년 8월</t>
    <phoneticPr fontId="1" type="noConversion"/>
  </si>
  <si>
    <t>2011년 9월</t>
  </si>
  <si>
    <t>2011년 10월</t>
  </si>
  <si>
    <t>2011년 11월</t>
  </si>
  <si>
    <t>2011년 12월</t>
  </si>
  <si>
    <t>2012년 1월</t>
    <phoneticPr fontId="1" type="noConversion"/>
  </si>
  <si>
    <t>2012년 2월</t>
  </si>
  <si>
    <t>2012년 3월</t>
  </si>
  <si>
    <t>2012년 4월</t>
  </si>
  <si>
    <t>2012년 5월</t>
  </si>
  <si>
    <t>2012년 6월</t>
  </si>
  <si>
    <t>2012년 7월</t>
  </si>
  <si>
    <t>2012년 8월</t>
  </si>
  <si>
    <t>2012년 9월</t>
  </si>
  <si>
    <t>2012년 10월</t>
  </si>
  <si>
    <t>2012년 11월</t>
  </si>
  <si>
    <t>2012년 12월</t>
  </si>
  <si>
    <t>2011년 8월</t>
  </si>
  <si>
    <t>2012년 1월</t>
  </si>
  <si>
    <t>&gt;=40787</t>
  </si>
  <si>
    <t>&gt;=40817</t>
  </si>
</sst>
</file>

<file path=xl/styles.xml><?xml version="1.0" encoding="utf-8"?>
<styleSheet xmlns="http://schemas.openxmlformats.org/spreadsheetml/2006/main">
  <numFmts count="3">
    <numFmt numFmtId="176" formatCode="yyyy/mm"/>
    <numFmt numFmtId="177" formatCode="_-* #,##0_-;[Red]_-* \-\ #,##0_-;_-* &quot;-&quot;_-;_-@_-"/>
    <numFmt numFmtId="178" formatCode="\'yy\.mm\.dd"/>
  </numFmts>
  <fonts count="29"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rgb="FF5D5D5D"/>
      <name val="굴림"/>
      <family val="3"/>
      <charset val="129"/>
    </font>
    <font>
      <sz val="9"/>
      <color rgb="FF0000FF"/>
      <name val="굴림"/>
      <family val="3"/>
      <charset val="129"/>
    </font>
    <font>
      <sz val="9"/>
      <color rgb="FFFF0000"/>
      <name val="굴림"/>
      <family val="3"/>
      <charset val="129"/>
    </font>
    <font>
      <sz val="9"/>
      <color rgb="FF000000"/>
      <name val="맑은 고딕"/>
      <family val="3"/>
      <charset val="129"/>
    </font>
    <font>
      <sz val="9"/>
      <color rgb="FF5D5D5D"/>
      <name val="맑은 고딕"/>
      <family val="3"/>
      <charset val="129"/>
    </font>
    <font>
      <sz val="9"/>
      <color rgb="FF0000FF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4E4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9D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DE9D9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D4D0C8"/>
      </right>
      <top style="thin">
        <color rgb="FF000000"/>
      </top>
      <bottom style="medium">
        <color rgb="FFD4D0C8"/>
      </bottom>
      <diagonal/>
    </border>
    <border>
      <left/>
      <right style="medium">
        <color rgb="FFD4D0C8"/>
      </right>
      <top style="thin">
        <color rgb="FF000000"/>
      </top>
      <bottom style="medium">
        <color rgb="FFD4D0C8"/>
      </bottom>
      <diagonal/>
    </border>
    <border>
      <left/>
      <right style="thin">
        <color rgb="FF000000"/>
      </right>
      <top style="thin">
        <color rgb="FF000000"/>
      </top>
      <bottom style="medium">
        <color rgb="FFD4D0C8"/>
      </bottom>
      <diagonal/>
    </border>
    <border>
      <left style="thin">
        <color rgb="FF000000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/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/>
      <right style="thin">
        <color rgb="FF000000"/>
      </right>
      <top style="medium">
        <color rgb="FFCDCDCD"/>
      </top>
      <bottom style="medium">
        <color rgb="FFCDCDCD"/>
      </bottom>
      <diagonal/>
    </border>
    <border>
      <left style="thin">
        <color rgb="FF000000"/>
      </left>
      <right style="medium">
        <color rgb="FFCDCDCD"/>
      </right>
      <top/>
      <bottom style="medium">
        <color rgb="FFCDCDCD"/>
      </bottom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/>
      <right style="thin">
        <color rgb="FF000000"/>
      </right>
      <top/>
      <bottom style="medium">
        <color rgb="FFCDCDCD"/>
      </bottom>
      <diagonal/>
    </border>
    <border>
      <left/>
      <right style="medium">
        <color rgb="FFCDCDCD"/>
      </right>
      <top/>
      <bottom/>
      <diagonal/>
    </border>
    <border>
      <left style="thin">
        <color rgb="FF000000"/>
      </left>
      <right style="medium">
        <color rgb="FFD4D0C8"/>
      </right>
      <top style="medium">
        <color rgb="FFD4D0C8"/>
      </top>
      <bottom style="thin">
        <color rgb="FF000000"/>
      </bottom>
      <diagonal/>
    </border>
    <border>
      <left/>
      <right style="medium">
        <color rgb="FFD4D0C8"/>
      </right>
      <top style="medium">
        <color rgb="FFD4D0C8"/>
      </top>
      <bottom style="thin">
        <color rgb="FF000000"/>
      </bottom>
      <diagonal/>
    </border>
    <border>
      <left/>
      <right style="thin">
        <color rgb="FF000000"/>
      </right>
      <top style="medium">
        <color rgb="FFD4D0C8"/>
      </top>
      <bottom style="thin">
        <color rgb="FF000000"/>
      </bottom>
      <diagonal/>
    </border>
    <border>
      <left style="thin">
        <color rgb="FF000000"/>
      </left>
      <right style="medium">
        <color rgb="FFCDCDCD"/>
      </right>
      <top/>
      <bottom/>
      <diagonal/>
    </border>
    <border>
      <left style="thin">
        <color rgb="FF000000"/>
      </left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 style="medium">
        <color rgb="FFCDCDCD"/>
      </right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 style="medium">
        <color rgb="FFCDCDCD"/>
      </right>
      <top/>
      <bottom style="medium">
        <color rgb="FFCDCDCD"/>
      </bottom>
      <diagonal/>
    </border>
    <border>
      <left style="medium">
        <color rgb="FFCDCDCD"/>
      </left>
      <right style="thin">
        <color rgb="FF000000"/>
      </right>
      <top/>
      <bottom/>
      <diagonal/>
    </border>
    <border>
      <left style="medium">
        <color rgb="FFCDCDCD"/>
      </left>
      <right style="thin">
        <color rgb="FF000000"/>
      </right>
      <top style="medium">
        <color rgb="FFCDCDCD"/>
      </top>
      <bottom/>
      <diagonal/>
    </border>
    <border>
      <left style="medium">
        <color rgb="FFCDCDCD"/>
      </left>
      <right style="thin">
        <color rgb="FF000000"/>
      </right>
      <top/>
      <bottom style="medium">
        <color rgb="FFCDCD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808080"/>
      </bottom>
      <diagonal/>
    </border>
    <border>
      <left style="thin">
        <color rgb="FFBFBFBF"/>
      </left>
      <right style="thin">
        <color rgb="FF808080"/>
      </right>
      <top style="thin">
        <color rgb="FFBFBFBF"/>
      </top>
      <bottom style="thin">
        <color rgb="FF808080"/>
      </bottom>
      <diagonal/>
    </border>
    <border>
      <left style="thin">
        <color rgb="FF80808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808080"/>
      </right>
      <top/>
      <bottom style="thin">
        <color rgb="FFBFBFBF"/>
      </bottom>
      <diagonal/>
    </border>
    <border>
      <left style="thin">
        <color rgb="FF808080"/>
      </left>
      <right style="thin">
        <color rgb="FFBFBFBF"/>
      </right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808080"/>
      </right>
      <top style="thin">
        <color rgb="FFBFBFBF"/>
      </top>
      <bottom/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4" fontId="20" fillId="34" borderId="13" xfId="0" applyNumberFormat="1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left" vertical="center"/>
    </xf>
    <xf numFmtId="0" fontId="21" fillId="34" borderId="14" xfId="0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horizontal="right" vertical="center"/>
    </xf>
    <xf numFmtId="0" fontId="19" fillId="34" borderId="15" xfId="0" applyFont="1" applyFill="1" applyBorder="1" applyAlignment="1">
      <alignment horizontal="right" vertical="center"/>
    </xf>
    <xf numFmtId="14" fontId="20" fillId="34" borderId="16" xfId="0" applyNumberFormat="1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horizontal="right" vertical="center"/>
    </xf>
    <xf numFmtId="0" fontId="22" fillId="34" borderId="17" xfId="0" applyFont="1" applyFill="1" applyBorder="1" applyAlignment="1">
      <alignment horizontal="right" vertical="center"/>
    </xf>
    <xf numFmtId="0" fontId="19" fillId="34" borderId="18" xfId="0" applyFont="1" applyFill="1" applyBorder="1" applyAlignment="1">
      <alignment horizontal="right" vertical="center"/>
    </xf>
    <xf numFmtId="0" fontId="20" fillId="34" borderId="19" xfId="0" applyFont="1" applyFill="1" applyBorder="1" applyAlignment="1">
      <alignment horizontal="left" vertical="center"/>
    </xf>
    <xf numFmtId="0" fontId="19" fillId="35" borderId="20" xfId="0" applyFont="1" applyFill="1" applyBorder="1" applyAlignment="1">
      <alignment horizontal="right" vertical="center"/>
    </xf>
    <xf numFmtId="0" fontId="19" fillId="35" borderId="21" xfId="0" applyFont="1" applyFill="1" applyBorder="1" applyAlignment="1">
      <alignment horizontal="right" vertical="center"/>
    </xf>
    <xf numFmtId="0" fontId="19" fillId="35" borderId="22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36" borderId="31" xfId="0" applyFont="1" applyFill="1" applyBorder="1">
      <alignment vertical="center"/>
    </xf>
    <xf numFmtId="0" fontId="24" fillId="34" borderId="19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76" fontId="28" fillId="0" borderId="0" xfId="0" applyNumberFormat="1" applyFont="1" applyAlignment="1">
      <alignment vertical="center"/>
    </xf>
    <xf numFmtId="177" fontId="28" fillId="0" borderId="0" xfId="0" applyNumberFormat="1" applyFont="1" applyAlignment="1">
      <alignment vertical="center"/>
    </xf>
    <xf numFmtId="14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177" fontId="28" fillId="36" borderId="31" xfId="0" applyNumberFormat="1" applyFont="1" applyFill="1" applyBorder="1" applyAlignment="1">
      <alignment vertical="center"/>
    </xf>
    <xf numFmtId="0" fontId="24" fillId="34" borderId="36" xfId="0" applyFont="1" applyFill="1" applyBorder="1" applyAlignment="1">
      <alignment horizontal="right" vertical="center"/>
    </xf>
    <xf numFmtId="0" fontId="24" fillId="34" borderId="36" xfId="0" applyFont="1" applyFill="1" applyBorder="1" applyAlignment="1">
      <alignment horizontal="left" vertical="center"/>
    </xf>
    <xf numFmtId="177" fontId="26" fillId="34" borderId="36" xfId="0" applyNumberFormat="1" applyFont="1" applyFill="1" applyBorder="1" applyAlignment="1">
      <alignment horizontal="right" vertical="center"/>
    </xf>
    <xf numFmtId="0" fontId="23" fillId="35" borderId="39" xfId="0" applyFont="1" applyFill="1" applyBorder="1" applyAlignment="1">
      <alignment horizontal="right" vertical="center"/>
    </xf>
    <xf numFmtId="177" fontId="23" fillId="35" borderId="39" xfId="0" applyNumberFormat="1" applyFont="1" applyFill="1" applyBorder="1" applyAlignment="1">
      <alignment horizontal="right" vertical="center"/>
    </xf>
    <xf numFmtId="0" fontId="23" fillId="33" borderId="45" xfId="0" applyFont="1" applyFill="1" applyBorder="1" applyAlignment="1">
      <alignment horizontal="center" vertical="center"/>
    </xf>
    <xf numFmtId="177" fontId="23" fillId="33" borderId="45" xfId="0" applyNumberFormat="1" applyFont="1" applyFill="1" applyBorder="1" applyAlignment="1">
      <alignment horizontal="center" vertical="center"/>
    </xf>
    <xf numFmtId="177" fontId="23" fillId="33" borderId="46" xfId="0" applyNumberFormat="1" applyFont="1" applyFill="1" applyBorder="1" applyAlignment="1">
      <alignment horizontal="center" vertical="center"/>
    </xf>
    <xf numFmtId="177" fontId="25" fillId="34" borderId="36" xfId="0" applyNumberFormat="1" applyFont="1" applyFill="1" applyBorder="1" applyAlignment="1">
      <alignment horizontal="right" vertical="center"/>
    </xf>
    <xf numFmtId="177" fontId="23" fillId="34" borderId="37" xfId="0" applyNumberFormat="1" applyFont="1" applyFill="1" applyBorder="1" applyAlignment="1">
      <alignment horizontal="right" vertical="center"/>
    </xf>
    <xf numFmtId="177" fontId="23" fillId="35" borderId="40" xfId="0" applyNumberFormat="1" applyFont="1" applyFill="1" applyBorder="1" applyAlignment="1">
      <alignment horizontal="right" vertical="center"/>
    </xf>
    <xf numFmtId="14" fontId="20" fillId="34" borderId="24" xfId="0" applyNumberFormat="1" applyFont="1" applyFill="1" applyBorder="1" applyAlignment="1">
      <alignment horizontal="left" vertical="center"/>
    </xf>
    <xf numFmtId="14" fontId="20" fillId="34" borderId="23" xfId="0" applyNumberFormat="1" applyFont="1" applyFill="1" applyBorder="1" applyAlignment="1">
      <alignment horizontal="left" vertical="center"/>
    </xf>
    <xf numFmtId="14" fontId="20" fillId="34" borderId="16" xfId="0" applyNumberFormat="1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right" vertical="center"/>
    </xf>
    <xf numFmtId="0" fontId="20" fillId="34" borderId="25" xfId="0" applyFont="1" applyFill="1" applyBorder="1" applyAlignment="1">
      <alignment horizontal="right" vertical="center"/>
    </xf>
    <xf numFmtId="0" fontId="20" fillId="34" borderId="27" xfId="0" applyFont="1" applyFill="1" applyBorder="1" applyAlignment="1">
      <alignment horizontal="right" vertical="center"/>
    </xf>
    <xf numFmtId="0" fontId="20" fillId="34" borderId="26" xfId="0" applyFont="1" applyFill="1" applyBorder="1" applyAlignment="1">
      <alignment horizontal="left" vertical="center"/>
    </xf>
    <xf numFmtId="0" fontId="20" fillId="34" borderId="25" xfId="0" applyFont="1" applyFill="1" applyBorder="1" applyAlignment="1">
      <alignment horizontal="left" vertical="center"/>
    </xf>
    <xf numFmtId="0" fontId="20" fillId="34" borderId="27" xfId="0" applyFont="1" applyFill="1" applyBorder="1" applyAlignment="1">
      <alignment horizontal="left" vertical="center"/>
    </xf>
    <xf numFmtId="0" fontId="21" fillId="34" borderId="26" xfId="0" applyFont="1" applyFill="1" applyBorder="1" applyAlignment="1">
      <alignment horizontal="right" vertical="center"/>
    </xf>
    <xf numFmtId="0" fontId="21" fillId="34" borderId="25" xfId="0" applyFont="1" applyFill="1" applyBorder="1" applyAlignment="1">
      <alignment horizontal="right" vertical="center"/>
    </xf>
    <xf numFmtId="0" fontId="21" fillId="34" borderId="27" xfId="0" applyFont="1" applyFill="1" applyBorder="1" applyAlignment="1">
      <alignment horizontal="right" vertical="center"/>
    </xf>
    <xf numFmtId="0" fontId="22" fillId="34" borderId="26" xfId="0" applyFont="1" applyFill="1" applyBorder="1" applyAlignment="1">
      <alignment horizontal="right" vertical="center"/>
    </xf>
    <xf numFmtId="0" fontId="22" fillId="34" borderId="25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right" vertical="center"/>
    </xf>
    <xf numFmtId="0" fontId="19" fillId="34" borderId="28" xfId="0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right" vertical="center"/>
    </xf>
    <xf numFmtId="177" fontId="23" fillId="34" borderId="37" xfId="0" applyNumberFormat="1" applyFont="1" applyFill="1" applyBorder="1" applyAlignment="1">
      <alignment horizontal="right" vertical="center"/>
    </xf>
    <xf numFmtId="0" fontId="24" fillId="34" borderId="36" xfId="0" applyFont="1" applyFill="1" applyBorder="1" applyAlignment="1">
      <alignment horizontal="right" vertical="center"/>
    </xf>
    <xf numFmtId="0" fontId="24" fillId="34" borderId="36" xfId="0" applyFont="1" applyFill="1" applyBorder="1" applyAlignment="1">
      <alignment horizontal="left" vertical="center"/>
    </xf>
    <xf numFmtId="177" fontId="25" fillId="34" borderId="36" xfId="0" applyNumberFormat="1" applyFont="1" applyFill="1" applyBorder="1" applyAlignment="1">
      <alignment horizontal="right" vertical="center"/>
    </xf>
    <xf numFmtId="177" fontId="26" fillId="34" borderId="36" xfId="0" applyNumberFormat="1" applyFont="1" applyFill="1" applyBorder="1" applyAlignment="1">
      <alignment horizontal="right" vertical="center"/>
    </xf>
    <xf numFmtId="0" fontId="24" fillId="37" borderId="33" xfId="0" applyFont="1" applyFill="1" applyBorder="1" applyAlignment="1">
      <alignment horizontal="right" vertical="center"/>
    </xf>
    <xf numFmtId="0" fontId="24" fillId="37" borderId="33" xfId="0" applyFont="1" applyFill="1" applyBorder="1" applyAlignment="1">
      <alignment horizontal="left" vertical="center"/>
    </xf>
    <xf numFmtId="177" fontId="25" fillId="37" borderId="33" xfId="0" applyNumberFormat="1" applyFont="1" applyFill="1" applyBorder="1" applyAlignment="1">
      <alignment horizontal="right" vertical="center"/>
    </xf>
    <xf numFmtId="177" fontId="26" fillId="37" borderId="33" xfId="0" applyNumberFormat="1" applyFont="1" applyFill="1" applyBorder="1" applyAlignment="1">
      <alignment horizontal="right" vertical="center"/>
    </xf>
    <xf numFmtId="177" fontId="23" fillId="37" borderId="34" xfId="0" applyNumberFormat="1" applyFont="1" applyFill="1" applyBorder="1" applyAlignment="1">
      <alignment horizontal="right" vertical="center"/>
    </xf>
    <xf numFmtId="0" fontId="24" fillId="37" borderId="36" xfId="0" applyFont="1" applyFill="1" applyBorder="1" applyAlignment="1">
      <alignment horizontal="right" vertical="center"/>
    </xf>
    <xf numFmtId="0" fontId="24" fillId="37" borderId="36" xfId="0" applyFont="1" applyFill="1" applyBorder="1" applyAlignment="1">
      <alignment horizontal="left" vertical="center"/>
    </xf>
    <xf numFmtId="177" fontId="25" fillId="37" borderId="36" xfId="0" applyNumberFormat="1" applyFont="1" applyFill="1" applyBorder="1" applyAlignment="1">
      <alignment horizontal="right" vertical="center"/>
    </xf>
    <xf numFmtId="177" fontId="26" fillId="37" borderId="36" xfId="0" applyNumberFormat="1" applyFont="1" applyFill="1" applyBorder="1" applyAlignment="1">
      <alignment horizontal="right" vertical="center"/>
    </xf>
    <xf numFmtId="177" fontId="23" fillId="37" borderId="37" xfId="0" applyNumberFormat="1" applyFont="1" applyFill="1" applyBorder="1" applyAlignment="1">
      <alignment horizontal="right" vertical="center"/>
    </xf>
    <xf numFmtId="0" fontId="24" fillId="37" borderId="36" xfId="0" applyFont="1" applyFill="1" applyBorder="1" applyAlignment="1">
      <alignment horizontal="right" vertical="center"/>
    </xf>
    <xf numFmtId="0" fontId="24" fillId="37" borderId="36" xfId="0" applyFont="1" applyFill="1" applyBorder="1" applyAlignment="1">
      <alignment horizontal="left" vertical="center"/>
    </xf>
    <xf numFmtId="177" fontId="25" fillId="37" borderId="36" xfId="0" applyNumberFormat="1" applyFont="1" applyFill="1" applyBorder="1" applyAlignment="1">
      <alignment horizontal="right" vertical="center"/>
    </xf>
    <xf numFmtId="177" fontId="26" fillId="37" borderId="36" xfId="0" applyNumberFormat="1" applyFont="1" applyFill="1" applyBorder="1" applyAlignment="1">
      <alignment horizontal="right" vertical="center"/>
    </xf>
    <xf numFmtId="177" fontId="23" fillId="37" borderId="37" xfId="0" applyNumberFormat="1" applyFont="1" applyFill="1" applyBorder="1" applyAlignment="1">
      <alignment horizontal="right" vertical="center"/>
    </xf>
    <xf numFmtId="0" fontId="24" fillId="37" borderId="39" xfId="0" applyFont="1" applyFill="1" applyBorder="1" applyAlignment="1">
      <alignment horizontal="right" vertical="center"/>
    </xf>
    <xf numFmtId="0" fontId="24" fillId="37" borderId="39" xfId="0" applyFont="1" applyFill="1" applyBorder="1" applyAlignment="1">
      <alignment horizontal="left" vertical="center"/>
    </xf>
    <xf numFmtId="177" fontId="25" fillId="37" borderId="39" xfId="0" applyNumberFormat="1" applyFont="1" applyFill="1" applyBorder="1" applyAlignment="1">
      <alignment horizontal="right" vertical="center"/>
    </xf>
    <xf numFmtId="177" fontId="26" fillId="37" borderId="39" xfId="0" applyNumberFormat="1" applyFont="1" applyFill="1" applyBorder="1" applyAlignment="1">
      <alignment horizontal="right" vertical="center"/>
    </xf>
    <xf numFmtId="177" fontId="23" fillId="37" borderId="40" xfId="0" applyNumberFormat="1" applyFont="1" applyFill="1" applyBorder="1" applyAlignment="1">
      <alignment horizontal="right" vertical="center"/>
    </xf>
    <xf numFmtId="178" fontId="23" fillId="33" borderId="44" xfId="0" applyNumberFormat="1" applyFont="1" applyFill="1" applyBorder="1" applyAlignment="1">
      <alignment horizontal="center" vertical="center"/>
    </xf>
    <xf numFmtId="178" fontId="24" fillId="34" borderId="35" xfId="0" applyNumberFormat="1" applyFont="1" applyFill="1" applyBorder="1" applyAlignment="1">
      <alignment horizontal="center" vertical="center"/>
    </xf>
    <xf numFmtId="178" fontId="24" fillId="34" borderId="35" xfId="0" applyNumberFormat="1" applyFont="1" applyFill="1" applyBorder="1" applyAlignment="1">
      <alignment horizontal="center" vertical="center"/>
    </xf>
    <xf numFmtId="178" fontId="24" fillId="37" borderId="32" xfId="0" applyNumberFormat="1" applyFont="1" applyFill="1" applyBorder="1" applyAlignment="1">
      <alignment horizontal="center" vertical="center"/>
    </xf>
    <xf numFmtId="178" fontId="24" fillId="37" borderId="35" xfId="0" applyNumberFormat="1" applyFont="1" applyFill="1" applyBorder="1" applyAlignment="1">
      <alignment horizontal="center" vertical="center"/>
    </xf>
    <xf numFmtId="178" fontId="24" fillId="37" borderId="35" xfId="0" applyNumberFormat="1" applyFont="1" applyFill="1" applyBorder="1" applyAlignment="1">
      <alignment horizontal="center" vertical="center"/>
    </xf>
    <xf numFmtId="178" fontId="24" fillId="37" borderId="38" xfId="0" applyNumberFormat="1" applyFont="1" applyFill="1" applyBorder="1" applyAlignment="1">
      <alignment horizontal="center" vertical="center"/>
    </xf>
    <xf numFmtId="178" fontId="23" fillId="35" borderId="38" xfId="0" applyNumberFormat="1" applyFont="1" applyFill="1" applyBorder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178" fontId="24" fillId="38" borderId="35" xfId="0" applyNumberFormat="1" applyFont="1" applyFill="1" applyBorder="1" applyAlignment="1">
      <alignment horizontal="center" vertical="center"/>
    </xf>
    <xf numFmtId="0" fontId="24" fillId="38" borderId="36" xfId="0" applyFont="1" applyFill="1" applyBorder="1" applyAlignment="1">
      <alignment horizontal="right" vertical="center"/>
    </xf>
    <xf numFmtId="0" fontId="24" fillId="38" borderId="36" xfId="0" applyFont="1" applyFill="1" applyBorder="1" applyAlignment="1">
      <alignment horizontal="left" vertical="center"/>
    </xf>
    <xf numFmtId="177" fontId="25" fillId="38" borderId="36" xfId="0" applyNumberFormat="1" applyFont="1" applyFill="1" applyBorder="1" applyAlignment="1">
      <alignment horizontal="right" vertical="center"/>
    </xf>
    <xf numFmtId="177" fontId="26" fillId="38" borderId="36" xfId="0" applyNumberFormat="1" applyFont="1" applyFill="1" applyBorder="1" applyAlignment="1">
      <alignment horizontal="right" vertical="center"/>
    </xf>
    <xf numFmtId="177" fontId="23" fillId="38" borderId="37" xfId="0" applyNumberFormat="1" applyFont="1" applyFill="1" applyBorder="1" applyAlignment="1">
      <alignment horizontal="right" vertical="center"/>
    </xf>
    <xf numFmtId="178" fontId="24" fillId="38" borderId="35" xfId="0" applyNumberFormat="1" applyFont="1" applyFill="1" applyBorder="1" applyAlignment="1">
      <alignment horizontal="center" vertical="center"/>
    </xf>
    <xf numFmtId="0" fontId="24" fillId="38" borderId="36" xfId="0" applyFont="1" applyFill="1" applyBorder="1" applyAlignment="1">
      <alignment horizontal="right" vertical="center"/>
    </xf>
    <xf numFmtId="0" fontId="24" fillId="38" borderId="36" xfId="0" applyFont="1" applyFill="1" applyBorder="1" applyAlignment="1">
      <alignment horizontal="left" vertical="center"/>
    </xf>
    <xf numFmtId="177" fontId="25" fillId="38" borderId="36" xfId="0" applyNumberFormat="1" applyFont="1" applyFill="1" applyBorder="1" applyAlignment="1">
      <alignment horizontal="right" vertical="center"/>
    </xf>
    <xf numFmtId="177" fontId="26" fillId="38" borderId="36" xfId="0" applyNumberFormat="1" applyFont="1" applyFill="1" applyBorder="1" applyAlignment="1">
      <alignment horizontal="right" vertical="center"/>
    </xf>
    <xf numFmtId="177" fontId="23" fillId="38" borderId="37" xfId="0" applyNumberFormat="1" applyFont="1" applyFill="1" applyBorder="1" applyAlignment="1">
      <alignment horizontal="right" vertical="center"/>
    </xf>
    <xf numFmtId="178" fontId="24" fillId="38" borderId="47" xfId="0" applyNumberFormat="1" applyFont="1" applyFill="1" applyBorder="1" applyAlignment="1">
      <alignment horizontal="center" vertical="center"/>
    </xf>
    <xf numFmtId="0" fontId="24" fillId="38" borderId="48" xfId="0" applyFont="1" applyFill="1" applyBorder="1" applyAlignment="1">
      <alignment horizontal="right" vertical="center"/>
    </xf>
    <xf numFmtId="0" fontId="24" fillId="38" borderId="48" xfId="0" applyFont="1" applyFill="1" applyBorder="1" applyAlignment="1">
      <alignment horizontal="left" vertical="center"/>
    </xf>
    <xf numFmtId="177" fontId="25" fillId="38" borderId="48" xfId="0" applyNumberFormat="1" applyFont="1" applyFill="1" applyBorder="1" applyAlignment="1">
      <alignment horizontal="right" vertical="center"/>
    </xf>
    <xf numFmtId="177" fontId="26" fillId="38" borderId="48" xfId="0" applyNumberFormat="1" applyFont="1" applyFill="1" applyBorder="1" applyAlignment="1">
      <alignment horizontal="right" vertical="center"/>
    </xf>
    <xf numFmtId="177" fontId="23" fillId="38" borderId="49" xfId="0" applyNumberFormat="1" applyFont="1" applyFill="1" applyBorder="1" applyAlignment="1">
      <alignment horizontal="right" vertical="center"/>
    </xf>
    <xf numFmtId="178" fontId="24" fillId="38" borderId="41" xfId="0" applyNumberFormat="1" applyFont="1" applyFill="1" applyBorder="1" applyAlignment="1">
      <alignment horizontal="center" vertical="center"/>
    </xf>
    <xf numFmtId="0" fontId="24" fillId="38" borderId="42" xfId="0" applyFont="1" applyFill="1" applyBorder="1" applyAlignment="1">
      <alignment horizontal="right" vertical="center"/>
    </xf>
    <xf numFmtId="0" fontId="24" fillId="38" borderId="42" xfId="0" applyFont="1" applyFill="1" applyBorder="1" applyAlignment="1">
      <alignment horizontal="left" vertical="center"/>
    </xf>
    <xf numFmtId="177" fontId="25" fillId="38" borderId="42" xfId="0" applyNumberFormat="1" applyFont="1" applyFill="1" applyBorder="1" applyAlignment="1">
      <alignment horizontal="right" vertical="center"/>
    </xf>
    <xf numFmtId="177" fontId="26" fillId="38" borderId="42" xfId="0" applyNumberFormat="1" applyFont="1" applyFill="1" applyBorder="1" applyAlignment="1">
      <alignment horizontal="right" vertical="center"/>
    </xf>
    <xf numFmtId="177" fontId="23" fillId="38" borderId="43" xfId="0" applyNumberFormat="1" applyFont="1" applyFill="1" applyBorder="1" applyAlignment="1">
      <alignment horizontal="right" vertical="center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569;&#49345;&#52384;/AppData/Roaming/Microsoft/AddIns/abyul_Excel_Tools2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etUp"/>
      <sheetName val="setting"/>
      <sheetName val="admin"/>
      <sheetName val="lng"/>
      <sheetName val="abyul"/>
    </sheetNames>
    <definedNames>
      <definedName name="todate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showGridLines="0" workbookViewId="0"/>
  </sheetViews>
  <sheetFormatPr defaultRowHeight="17.399999999999999"/>
  <cols>
    <col min="1" max="1" width="9.5" customWidth="1"/>
    <col min="2" max="2" width="1.69921875" customWidth="1"/>
    <col min="3" max="3" width="8.8984375" customWidth="1"/>
    <col min="4" max="4" width="2" customWidth="1"/>
    <col min="5" max="5" width="9.59765625" customWidth="1"/>
    <col min="6" max="6" width="13.19921875" customWidth="1"/>
    <col min="7" max="7" width="14.5" customWidth="1"/>
    <col min="8" max="10" width="6.59765625" customWidth="1"/>
    <col min="11" max="11" width="11" bestFit="1" customWidth="1"/>
  </cols>
  <sheetData>
    <row r="1" spans="1:12" ht="18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L1" s="16" t="s">
        <v>33</v>
      </c>
    </row>
    <row r="2" spans="1:12" ht="18" thickBot="1">
      <c r="A2" s="4">
        <v>40762</v>
      </c>
      <c r="B2" s="5">
        <v>1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7">
        <v>0</v>
      </c>
      <c r="I2" s="8">
        <v>10000</v>
      </c>
      <c r="J2" s="9">
        <v>-10000</v>
      </c>
      <c r="K2" s="20" t="s">
        <v>232</v>
      </c>
      <c r="L2" s="21"/>
    </row>
    <row r="3" spans="1:12" ht="18" thickBot="1">
      <c r="A3" s="10">
        <v>40762</v>
      </c>
      <c r="B3" s="11">
        <v>1</v>
      </c>
      <c r="C3" s="12" t="s">
        <v>15</v>
      </c>
      <c r="D3" s="12" t="s">
        <v>11</v>
      </c>
      <c r="E3" s="12" t="s">
        <v>12</v>
      </c>
      <c r="F3" s="12"/>
      <c r="G3" s="12" t="s">
        <v>16</v>
      </c>
      <c r="H3" s="13">
        <v>0</v>
      </c>
      <c r="I3" s="14">
        <v>8720</v>
      </c>
      <c r="J3" s="15">
        <v>-18720</v>
      </c>
      <c r="K3" s="20" t="s">
        <v>233</v>
      </c>
      <c r="L3" s="21"/>
    </row>
    <row r="4" spans="1:12" ht="18" thickBot="1">
      <c r="A4" s="10">
        <v>40764</v>
      </c>
      <c r="B4" s="11">
        <v>1</v>
      </c>
      <c r="C4" s="12" t="s">
        <v>17</v>
      </c>
      <c r="D4" s="12">
        <v>0</v>
      </c>
      <c r="E4" s="12" t="s">
        <v>18</v>
      </c>
      <c r="F4" s="12"/>
      <c r="G4" s="12" t="s">
        <v>19</v>
      </c>
      <c r="H4" s="13">
        <v>0</v>
      </c>
      <c r="I4" s="14">
        <v>11000</v>
      </c>
      <c r="J4" s="15">
        <v>-29720</v>
      </c>
      <c r="K4" s="20" t="s">
        <v>234</v>
      </c>
      <c r="L4" s="21"/>
    </row>
    <row r="5" spans="1:12" ht="18" thickBot="1">
      <c r="A5" s="10">
        <v>40766</v>
      </c>
      <c r="B5" s="11">
        <v>1</v>
      </c>
      <c r="C5" s="12" t="s">
        <v>20</v>
      </c>
      <c r="D5" s="12" t="s">
        <v>11</v>
      </c>
      <c r="E5" s="12"/>
      <c r="F5" s="12"/>
      <c r="G5" s="12" t="s">
        <v>21</v>
      </c>
      <c r="H5" s="13">
        <v>0</v>
      </c>
      <c r="I5" s="14">
        <v>7500</v>
      </c>
      <c r="J5" s="15">
        <v>-37220</v>
      </c>
      <c r="K5" s="20" t="s">
        <v>235</v>
      </c>
      <c r="L5" s="21"/>
    </row>
    <row r="6" spans="1:12" ht="18" thickBot="1">
      <c r="A6" s="10">
        <v>40766</v>
      </c>
      <c r="B6" s="11">
        <v>1</v>
      </c>
      <c r="C6" s="12" t="s">
        <v>10</v>
      </c>
      <c r="D6" s="12" t="s">
        <v>11</v>
      </c>
      <c r="E6" s="12"/>
      <c r="F6" s="12" t="s">
        <v>13</v>
      </c>
      <c r="G6" s="12" t="s">
        <v>22</v>
      </c>
      <c r="H6" s="13">
        <v>0</v>
      </c>
      <c r="I6" s="14">
        <v>14500</v>
      </c>
      <c r="J6" s="15">
        <v>-51720</v>
      </c>
      <c r="K6" s="20" t="s">
        <v>236</v>
      </c>
      <c r="L6" s="21"/>
    </row>
    <row r="7" spans="1:12">
      <c r="A7" s="40">
        <v>40767</v>
      </c>
      <c r="B7" s="43">
        <v>1</v>
      </c>
      <c r="C7" s="46" t="s">
        <v>23</v>
      </c>
      <c r="D7" s="46" t="s">
        <v>11</v>
      </c>
      <c r="E7" s="46"/>
      <c r="F7" s="46"/>
      <c r="G7" s="16" t="s">
        <v>24</v>
      </c>
      <c r="H7" s="49">
        <v>0</v>
      </c>
      <c r="I7" s="52">
        <v>10000</v>
      </c>
      <c r="J7" s="55">
        <v>-61720</v>
      </c>
      <c r="K7" s="20" t="s">
        <v>237</v>
      </c>
      <c r="L7" s="21"/>
    </row>
    <row r="8" spans="1:12" ht="18" thickBot="1">
      <c r="A8" s="42"/>
      <c r="B8" s="45"/>
      <c r="C8" s="48"/>
      <c r="D8" s="48"/>
      <c r="E8" s="48"/>
      <c r="F8" s="48"/>
      <c r="G8" s="12" t="s">
        <v>25</v>
      </c>
      <c r="H8" s="51"/>
      <c r="I8" s="54"/>
      <c r="J8" s="57"/>
      <c r="K8" s="20" t="s">
        <v>238</v>
      </c>
      <c r="L8" s="21"/>
    </row>
    <row r="9" spans="1:12">
      <c r="A9" s="40">
        <v>40767</v>
      </c>
      <c r="B9" s="43">
        <v>1</v>
      </c>
      <c r="C9" s="46" t="s">
        <v>10</v>
      </c>
      <c r="D9" s="46" t="s">
        <v>11</v>
      </c>
      <c r="E9" s="46"/>
      <c r="F9" s="46" t="s">
        <v>13</v>
      </c>
      <c r="G9" s="16" t="s">
        <v>24</v>
      </c>
      <c r="H9" s="49">
        <v>0</v>
      </c>
      <c r="I9" s="52">
        <v>40000</v>
      </c>
      <c r="J9" s="55">
        <v>-101720</v>
      </c>
      <c r="K9" s="20" t="s">
        <v>239</v>
      </c>
      <c r="L9" s="21"/>
    </row>
    <row r="10" spans="1:12" ht="18" thickBot="1">
      <c r="A10" s="42"/>
      <c r="B10" s="45"/>
      <c r="C10" s="48"/>
      <c r="D10" s="48"/>
      <c r="E10" s="48"/>
      <c r="F10" s="48"/>
      <c r="G10" s="12" t="s">
        <v>26</v>
      </c>
      <c r="H10" s="51"/>
      <c r="I10" s="54"/>
      <c r="J10" s="57"/>
      <c r="K10" s="20" t="s">
        <v>240</v>
      </c>
      <c r="L10" s="21"/>
    </row>
    <row r="11" spans="1:12" ht="18" thickBot="1">
      <c r="A11" s="10">
        <v>40769</v>
      </c>
      <c r="B11" s="11">
        <v>1</v>
      </c>
      <c r="C11" s="12" t="s">
        <v>23</v>
      </c>
      <c r="D11" s="12" t="s">
        <v>11</v>
      </c>
      <c r="E11" s="12"/>
      <c r="F11" s="12"/>
      <c r="G11" s="12" t="s">
        <v>27</v>
      </c>
      <c r="H11" s="13">
        <v>0</v>
      </c>
      <c r="I11" s="14">
        <v>10000</v>
      </c>
      <c r="J11" s="15">
        <v>-111720</v>
      </c>
      <c r="K11" s="20" t="s">
        <v>241</v>
      </c>
      <c r="L11" s="21"/>
    </row>
    <row r="12" spans="1:12" ht="18" thickBot="1">
      <c r="A12" s="10">
        <v>40769</v>
      </c>
      <c r="B12" s="11">
        <v>1</v>
      </c>
      <c r="C12" s="12" t="s">
        <v>10</v>
      </c>
      <c r="D12" s="12" t="s">
        <v>11</v>
      </c>
      <c r="E12" s="12"/>
      <c r="F12" s="12" t="s">
        <v>13</v>
      </c>
      <c r="G12" s="12" t="s">
        <v>28</v>
      </c>
      <c r="H12" s="13">
        <v>0</v>
      </c>
      <c r="I12" s="14">
        <v>235300</v>
      </c>
      <c r="J12" s="15">
        <v>-347020</v>
      </c>
      <c r="K12" s="20" t="s">
        <v>242</v>
      </c>
      <c r="L12" s="21"/>
    </row>
    <row r="13" spans="1:12" ht="18" thickBot="1">
      <c r="A13" s="10">
        <v>40776</v>
      </c>
      <c r="B13" s="11">
        <v>1</v>
      </c>
      <c r="C13" s="12" t="s">
        <v>15</v>
      </c>
      <c r="D13" s="12" t="s">
        <v>11</v>
      </c>
      <c r="E13" s="12" t="s">
        <v>12</v>
      </c>
      <c r="F13" s="12"/>
      <c r="G13" s="12" t="s">
        <v>29</v>
      </c>
      <c r="H13" s="13">
        <v>0</v>
      </c>
      <c r="I13" s="14">
        <v>3760</v>
      </c>
      <c r="J13" s="15">
        <v>-350780</v>
      </c>
      <c r="K13" s="20" t="s">
        <v>243</v>
      </c>
      <c r="L13" s="21"/>
    </row>
    <row r="14" spans="1:12" ht="18" thickBot="1">
      <c r="A14" s="10">
        <v>40776</v>
      </c>
      <c r="B14" s="11">
        <v>1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30</v>
      </c>
      <c r="H14" s="13">
        <v>0</v>
      </c>
      <c r="I14" s="14">
        <v>5000</v>
      </c>
      <c r="J14" s="15">
        <v>-355780</v>
      </c>
      <c r="K14" s="20" t="s">
        <v>244</v>
      </c>
      <c r="L14" s="21"/>
    </row>
    <row r="15" spans="1:12" ht="18" thickBot="1">
      <c r="A15" s="10">
        <v>40776</v>
      </c>
      <c r="B15" s="11">
        <v>1</v>
      </c>
      <c r="C15" s="12" t="s">
        <v>15</v>
      </c>
      <c r="D15" s="12">
        <v>0</v>
      </c>
      <c r="E15" s="12" t="s">
        <v>12</v>
      </c>
      <c r="F15" s="12"/>
      <c r="G15" s="12" t="s">
        <v>31</v>
      </c>
      <c r="H15" s="13">
        <v>0</v>
      </c>
      <c r="I15" s="14">
        <v>10920</v>
      </c>
      <c r="J15" s="15">
        <v>-366700</v>
      </c>
      <c r="K15" s="20" t="s">
        <v>245</v>
      </c>
      <c r="L15" s="21"/>
    </row>
    <row r="16" spans="1:12" ht="18" thickBot="1">
      <c r="A16" s="10">
        <v>40779</v>
      </c>
      <c r="B16" s="11">
        <v>2</v>
      </c>
      <c r="C16" s="12" t="s">
        <v>32</v>
      </c>
      <c r="D16" s="12">
        <v>0</v>
      </c>
      <c r="E16" s="12" t="s">
        <v>33</v>
      </c>
      <c r="F16" s="12"/>
      <c r="G16" s="12" t="s">
        <v>34</v>
      </c>
      <c r="H16" s="13">
        <v>0</v>
      </c>
      <c r="I16" s="14">
        <v>900</v>
      </c>
      <c r="J16" s="15">
        <v>-367600</v>
      </c>
      <c r="K16" s="20" t="s">
        <v>246</v>
      </c>
      <c r="L16" s="21"/>
    </row>
    <row r="17" spans="1:12" ht="18" thickBot="1">
      <c r="A17" s="10">
        <v>40783</v>
      </c>
      <c r="B17" s="11">
        <v>1</v>
      </c>
      <c r="C17" s="12" t="s">
        <v>15</v>
      </c>
      <c r="D17" s="12">
        <v>0</v>
      </c>
      <c r="E17" s="12" t="s">
        <v>12</v>
      </c>
      <c r="F17" s="12"/>
      <c r="G17" s="12" t="s">
        <v>35</v>
      </c>
      <c r="H17" s="13">
        <v>0</v>
      </c>
      <c r="I17" s="14">
        <v>11040</v>
      </c>
      <c r="J17" s="15">
        <v>-378640</v>
      </c>
      <c r="K17" s="20" t="s">
        <v>247</v>
      </c>
      <c r="L17" s="21"/>
    </row>
    <row r="18" spans="1:12" ht="18" thickBot="1">
      <c r="A18" s="10">
        <v>40783</v>
      </c>
      <c r="B18" s="11">
        <v>2</v>
      </c>
      <c r="C18" s="12" t="s">
        <v>36</v>
      </c>
      <c r="D18" s="12">
        <v>0</v>
      </c>
      <c r="E18" s="12" t="s">
        <v>33</v>
      </c>
      <c r="F18" s="12"/>
      <c r="G18" s="12" t="s">
        <v>37</v>
      </c>
      <c r="H18" s="13">
        <v>0</v>
      </c>
      <c r="I18" s="14">
        <v>900</v>
      </c>
      <c r="J18" s="15">
        <v>-379540</v>
      </c>
      <c r="K18" s="20" t="s">
        <v>248</v>
      </c>
      <c r="L18" s="21"/>
    </row>
    <row r="19" spans="1:12" ht="18" thickBot="1">
      <c r="A19" s="10">
        <v>40783</v>
      </c>
      <c r="B19" s="11">
        <v>2</v>
      </c>
      <c r="C19" s="12" t="s">
        <v>36</v>
      </c>
      <c r="D19" s="12">
        <v>0</v>
      </c>
      <c r="E19" s="12" t="s">
        <v>33</v>
      </c>
      <c r="F19" s="12"/>
      <c r="G19" s="12" t="s">
        <v>38</v>
      </c>
      <c r="H19" s="13">
        <v>0</v>
      </c>
      <c r="I19" s="14">
        <v>100</v>
      </c>
      <c r="J19" s="15">
        <v>-379640</v>
      </c>
      <c r="K19" s="20"/>
    </row>
    <row r="20" spans="1:12" ht="18" thickBot="1">
      <c r="A20" s="10">
        <v>40788</v>
      </c>
      <c r="B20" s="11">
        <v>1</v>
      </c>
      <c r="C20" s="12" t="s">
        <v>15</v>
      </c>
      <c r="D20" s="12">
        <v>0</v>
      </c>
      <c r="E20" s="12" t="s">
        <v>12</v>
      </c>
      <c r="F20" s="12"/>
      <c r="G20" s="12" t="s">
        <v>39</v>
      </c>
      <c r="H20" s="13">
        <v>0</v>
      </c>
      <c r="I20" s="14">
        <v>26760</v>
      </c>
      <c r="J20" s="15">
        <v>-406400</v>
      </c>
      <c r="K20" s="20"/>
    </row>
    <row r="21" spans="1:12" ht="18" thickBot="1">
      <c r="A21" s="10">
        <v>40788</v>
      </c>
      <c r="B21" s="11">
        <v>1</v>
      </c>
      <c r="C21" s="12" t="s">
        <v>15</v>
      </c>
      <c r="D21" s="12">
        <v>0</v>
      </c>
      <c r="E21" s="12" t="s">
        <v>12</v>
      </c>
      <c r="F21" s="12"/>
      <c r="G21" s="12" t="s">
        <v>40</v>
      </c>
      <c r="H21" s="13">
        <v>0</v>
      </c>
      <c r="I21" s="14">
        <v>9000</v>
      </c>
      <c r="J21" s="15">
        <v>-415400</v>
      </c>
    </row>
    <row r="22" spans="1:12">
      <c r="A22" s="40">
        <v>40789</v>
      </c>
      <c r="B22" s="43">
        <v>1</v>
      </c>
      <c r="C22" s="46" t="s">
        <v>10</v>
      </c>
      <c r="D22" s="46" t="s">
        <v>11</v>
      </c>
      <c r="E22" s="46"/>
      <c r="F22" s="46" t="s">
        <v>13</v>
      </c>
      <c r="G22" s="16" t="s">
        <v>41</v>
      </c>
      <c r="H22" s="49">
        <v>0</v>
      </c>
      <c r="I22" s="52">
        <v>30000</v>
      </c>
      <c r="J22" s="55">
        <v>-445400</v>
      </c>
    </row>
    <row r="23" spans="1:12" ht="18" thickBot="1">
      <c r="A23" s="42"/>
      <c r="B23" s="45"/>
      <c r="C23" s="48"/>
      <c r="D23" s="48"/>
      <c r="E23" s="48"/>
      <c r="F23" s="48"/>
      <c r="G23" s="12" t="s">
        <v>42</v>
      </c>
      <c r="H23" s="51"/>
      <c r="I23" s="54"/>
      <c r="J23" s="57"/>
    </row>
    <row r="24" spans="1:12">
      <c r="A24" s="40">
        <v>40789</v>
      </c>
      <c r="B24" s="43">
        <v>1</v>
      </c>
      <c r="C24" s="46" t="s">
        <v>43</v>
      </c>
      <c r="D24" s="46" t="s">
        <v>11</v>
      </c>
      <c r="E24" s="46"/>
      <c r="F24" s="46"/>
      <c r="G24" s="16" t="s">
        <v>41</v>
      </c>
      <c r="H24" s="49">
        <v>0</v>
      </c>
      <c r="I24" s="52">
        <v>6000</v>
      </c>
      <c r="J24" s="55">
        <v>-451400</v>
      </c>
    </row>
    <row r="25" spans="1:12" ht="18" thickBot="1">
      <c r="A25" s="42"/>
      <c r="B25" s="45"/>
      <c r="C25" s="48"/>
      <c r="D25" s="48"/>
      <c r="E25" s="48"/>
      <c r="F25" s="48"/>
      <c r="G25" s="12" t="s">
        <v>42</v>
      </c>
      <c r="H25" s="51"/>
      <c r="I25" s="54"/>
      <c r="J25" s="57"/>
    </row>
    <row r="26" spans="1:12" ht="18" thickBot="1">
      <c r="A26" s="10">
        <v>40790</v>
      </c>
      <c r="B26" s="11">
        <v>1</v>
      </c>
      <c r="C26" s="12" t="s">
        <v>15</v>
      </c>
      <c r="D26" s="12">
        <v>0</v>
      </c>
      <c r="E26" s="12" t="s">
        <v>12</v>
      </c>
      <c r="F26" s="12"/>
      <c r="G26" s="12" t="s">
        <v>44</v>
      </c>
      <c r="H26" s="13">
        <v>0</v>
      </c>
      <c r="I26" s="14">
        <v>15720</v>
      </c>
      <c r="J26" s="15">
        <v>-467120</v>
      </c>
    </row>
    <row r="27" spans="1:12">
      <c r="A27" s="40">
        <v>40794</v>
      </c>
      <c r="B27" s="43">
        <v>1</v>
      </c>
      <c r="C27" s="46" t="s">
        <v>45</v>
      </c>
      <c r="D27" s="46">
        <v>0</v>
      </c>
      <c r="E27" s="46"/>
      <c r="F27" s="46"/>
      <c r="G27" s="16" t="s">
        <v>46</v>
      </c>
      <c r="H27" s="49">
        <v>0</v>
      </c>
      <c r="I27" s="52">
        <v>42504</v>
      </c>
      <c r="J27" s="55">
        <v>-509624</v>
      </c>
    </row>
    <row r="28" spans="1:12" ht="18" thickBot="1">
      <c r="A28" s="42"/>
      <c r="B28" s="45"/>
      <c r="C28" s="48"/>
      <c r="D28" s="48"/>
      <c r="E28" s="48"/>
      <c r="F28" s="48"/>
      <c r="G28" s="12" t="s">
        <v>47</v>
      </c>
      <c r="H28" s="51"/>
      <c r="I28" s="54"/>
      <c r="J28" s="57"/>
    </row>
    <row r="29" spans="1:12" ht="18" thickBot="1">
      <c r="A29" s="10">
        <v>40795</v>
      </c>
      <c r="B29" s="11">
        <v>1</v>
      </c>
      <c r="C29" s="12" t="s">
        <v>15</v>
      </c>
      <c r="D29" s="12">
        <v>0</v>
      </c>
      <c r="E29" s="12" t="s">
        <v>12</v>
      </c>
      <c r="F29" s="12"/>
      <c r="G29" s="12" t="s">
        <v>48</v>
      </c>
      <c r="H29" s="13">
        <v>0</v>
      </c>
      <c r="I29" s="14">
        <v>14040</v>
      </c>
      <c r="J29" s="15">
        <v>-523664</v>
      </c>
    </row>
    <row r="30" spans="1:12" ht="18" thickBot="1">
      <c r="A30" s="10">
        <v>40796</v>
      </c>
      <c r="B30" s="11">
        <v>1</v>
      </c>
      <c r="C30" s="12" t="s">
        <v>43</v>
      </c>
      <c r="D30" s="12" t="s">
        <v>11</v>
      </c>
      <c r="E30" s="12"/>
      <c r="F30" s="12"/>
      <c r="G30" s="12" t="s">
        <v>49</v>
      </c>
      <c r="H30" s="13">
        <v>0</v>
      </c>
      <c r="I30" s="14">
        <v>7000</v>
      </c>
      <c r="J30" s="15">
        <v>-530664</v>
      </c>
    </row>
    <row r="31" spans="1:12">
      <c r="A31" s="40">
        <v>40796</v>
      </c>
      <c r="B31" s="43">
        <v>1</v>
      </c>
      <c r="C31" s="46" t="s">
        <v>23</v>
      </c>
      <c r="D31" s="46" t="s">
        <v>11</v>
      </c>
      <c r="E31" s="46"/>
      <c r="F31" s="46"/>
      <c r="G31" s="16" t="s">
        <v>50</v>
      </c>
      <c r="H31" s="49">
        <v>0</v>
      </c>
      <c r="I31" s="52">
        <v>1000</v>
      </c>
      <c r="J31" s="55">
        <v>-531664</v>
      </c>
    </row>
    <row r="32" spans="1:12" ht="18" thickBot="1">
      <c r="A32" s="42"/>
      <c r="B32" s="45"/>
      <c r="C32" s="48"/>
      <c r="D32" s="48"/>
      <c r="E32" s="48"/>
      <c r="F32" s="48"/>
      <c r="G32" s="12" t="s">
        <v>51</v>
      </c>
      <c r="H32" s="51"/>
      <c r="I32" s="54"/>
      <c r="J32" s="57"/>
    </row>
    <row r="33" spans="1:10">
      <c r="A33" s="40">
        <v>40796</v>
      </c>
      <c r="B33" s="43">
        <v>1</v>
      </c>
      <c r="C33" s="46" t="s">
        <v>10</v>
      </c>
      <c r="D33" s="46" t="s">
        <v>11</v>
      </c>
      <c r="E33" s="46"/>
      <c r="F33" s="46" t="s">
        <v>13</v>
      </c>
      <c r="G33" s="16" t="s">
        <v>52</v>
      </c>
      <c r="H33" s="49">
        <v>0</v>
      </c>
      <c r="I33" s="52">
        <v>72000</v>
      </c>
      <c r="J33" s="55">
        <v>-603664</v>
      </c>
    </row>
    <row r="34" spans="1:10" ht="18" thickBot="1">
      <c r="A34" s="42"/>
      <c r="B34" s="45"/>
      <c r="C34" s="48"/>
      <c r="D34" s="48"/>
      <c r="E34" s="48"/>
      <c r="F34" s="48"/>
      <c r="G34" s="12" t="s">
        <v>53</v>
      </c>
      <c r="H34" s="51"/>
      <c r="I34" s="54"/>
      <c r="J34" s="57"/>
    </row>
    <row r="35" spans="1:10" ht="18" thickBot="1">
      <c r="A35" s="10" t="s">
        <v>54</v>
      </c>
      <c r="B35" s="11">
        <v>1</v>
      </c>
      <c r="C35" s="12" t="s">
        <v>15</v>
      </c>
      <c r="D35" s="12">
        <v>0</v>
      </c>
      <c r="E35" s="12" t="s">
        <v>12</v>
      </c>
      <c r="F35" s="12"/>
      <c r="G35" s="12" t="s">
        <v>55</v>
      </c>
      <c r="H35" s="13">
        <v>0</v>
      </c>
      <c r="I35" s="14">
        <v>15600</v>
      </c>
      <c r="J35" s="15">
        <v>-619264</v>
      </c>
    </row>
    <row r="36" spans="1:10" ht="18" thickBot="1">
      <c r="A36" s="10">
        <v>40797</v>
      </c>
      <c r="B36" s="11">
        <v>1</v>
      </c>
      <c r="C36" s="12" t="s">
        <v>23</v>
      </c>
      <c r="D36" s="12" t="s">
        <v>11</v>
      </c>
      <c r="E36" s="12"/>
      <c r="F36" s="12"/>
      <c r="G36" s="12" t="s">
        <v>56</v>
      </c>
      <c r="H36" s="13">
        <v>0</v>
      </c>
      <c r="I36" s="14">
        <v>6000</v>
      </c>
      <c r="J36" s="15">
        <v>-625264</v>
      </c>
    </row>
    <row r="37" spans="1:10">
      <c r="A37" s="40">
        <v>40797</v>
      </c>
      <c r="B37" s="43">
        <v>1</v>
      </c>
      <c r="C37" s="46" t="s">
        <v>10</v>
      </c>
      <c r="D37" s="46" t="s">
        <v>11</v>
      </c>
      <c r="E37" s="46"/>
      <c r="F37" s="46" t="s">
        <v>13</v>
      </c>
      <c r="G37" s="16" t="s">
        <v>57</v>
      </c>
      <c r="H37" s="49">
        <v>0</v>
      </c>
      <c r="I37" s="52">
        <v>22600</v>
      </c>
      <c r="J37" s="55">
        <v>-647864</v>
      </c>
    </row>
    <row r="38" spans="1:10">
      <c r="A38" s="41"/>
      <c r="B38" s="44"/>
      <c r="C38" s="47"/>
      <c r="D38" s="47"/>
      <c r="E38" s="47"/>
      <c r="F38" s="47"/>
      <c r="G38" s="16" t="s">
        <v>58</v>
      </c>
      <c r="H38" s="50"/>
      <c r="I38" s="53"/>
      <c r="J38" s="56"/>
    </row>
    <row r="39" spans="1:10" ht="18" thickBot="1">
      <c r="A39" s="42"/>
      <c r="B39" s="45"/>
      <c r="C39" s="48"/>
      <c r="D39" s="48"/>
      <c r="E39" s="48"/>
      <c r="F39" s="48"/>
      <c r="G39" s="12" t="s">
        <v>59</v>
      </c>
      <c r="H39" s="51"/>
      <c r="I39" s="54"/>
      <c r="J39" s="57"/>
    </row>
    <row r="40" spans="1:10">
      <c r="A40" s="40" t="s">
        <v>60</v>
      </c>
      <c r="B40" s="43">
        <v>1</v>
      </c>
      <c r="C40" s="46" t="s">
        <v>61</v>
      </c>
      <c r="D40" s="46" t="s">
        <v>11</v>
      </c>
      <c r="E40" s="46" t="s">
        <v>62</v>
      </c>
      <c r="F40" s="46"/>
      <c r="G40" s="16" t="s">
        <v>63</v>
      </c>
      <c r="H40" s="49">
        <v>0</v>
      </c>
      <c r="I40" s="52">
        <v>54820</v>
      </c>
      <c r="J40" s="55">
        <v>-702684</v>
      </c>
    </row>
    <row r="41" spans="1:10">
      <c r="A41" s="41"/>
      <c r="B41" s="44"/>
      <c r="C41" s="47"/>
      <c r="D41" s="47"/>
      <c r="E41" s="47"/>
      <c r="F41" s="47"/>
      <c r="G41" s="16" t="s">
        <v>64</v>
      </c>
      <c r="H41" s="50"/>
      <c r="I41" s="53"/>
      <c r="J41" s="56"/>
    </row>
    <row r="42" spans="1:10">
      <c r="A42" s="41"/>
      <c r="B42" s="44"/>
      <c r="C42" s="47"/>
      <c r="D42" s="47"/>
      <c r="E42" s="47"/>
      <c r="F42" s="47"/>
      <c r="G42" s="16" t="s">
        <v>65</v>
      </c>
      <c r="H42" s="50"/>
      <c r="I42" s="53"/>
      <c r="J42" s="56"/>
    </row>
    <row r="43" spans="1:10">
      <c r="A43" s="41"/>
      <c r="B43" s="44"/>
      <c r="C43" s="47"/>
      <c r="D43" s="47"/>
      <c r="E43" s="47"/>
      <c r="F43" s="47"/>
      <c r="G43" s="16" t="s">
        <v>66</v>
      </c>
      <c r="H43" s="50"/>
      <c r="I43" s="53"/>
      <c r="J43" s="56"/>
    </row>
    <row r="44" spans="1:10">
      <c r="A44" s="41"/>
      <c r="B44" s="44"/>
      <c r="C44" s="47"/>
      <c r="D44" s="47"/>
      <c r="E44" s="47"/>
      <c r="F44" s="47"/>
      <c r="G44" s="16" t="s">
        <v>67</v>
      </c>
      <c r="H44" s="50"/>
      <c r="I44" s="53"/>
      <c r="J44" s="56"/>
    </row>
    <row r="45" spans="1:10" ht="18" thickBot="1">
      <c r="A45" s="42"/>
      <c r="B45" s="45"/>
      <c r="C45" s="48"/>
      <c r="D45" s="48"/>
      <c r="E45" s="48"/>
      <c r="F45" s="48"/>
      <c r="G45" s="12" t="s">
        <v>68</v>
      </c>
      <c r="H45" s="51"/>
      <c r="I45" s="54"/>
      <c r="J45" s="57"/>
    </row>
    <row r="46" spans="1:10" ht="18" thickBot="1">
      <c r="A46" s="10" t="s">
        <v>60</v>
      </c>
      <c r="B46" s="11">
        <v>1</v>
      </c>
      <c r="C46" s="12" t="s">
        <v>61</v>
      </c>
      <c r="D46" s="12" t="s">
        <v>11</v>
      </c>
      <c r="E46" s="12" t="s">
        <v>69</v>
      </c>
      <c r="F46" s="12"/>
      <c r="G46" s="12" t="s">
        <v>70</v>
      </c>
      <c r="H46" s="13">
        <v>0</v>
      </c>
      <c r="I46" s="14">
        <v>61570</v>
      </c>
      <c r="J46" s="15">
        <v>-764254</v>
      </c>
    </row>
    <row r="47" spans="1:10">
      <c r="A47" s="40">
        <v>40800</v>
      </c>
      <c r="B47" s="43">
        <v>1</v>
      </c>
      <c r="C47" s="46" t="s">
        <v>71</v>
      </c>
      <c r="D47" s="46" t="s">
        <v>11</v>
      </c>
      <c r="E47" s="46" t="s">
        <v>62</v>
      </c>
      <c r="F47" s="46"/>
      <c r="G47" s="16" t="s">
        <v>72</v>
      </c>
      <c r="H47" s="49">
        <v>0</v>
      </c>
      <c r="I47" s="52">
        <v>31000</v>
      </c>
      <c r="J47" s="55">
        <v>-795254</v>
      </c>
    </row>
    <row r="48" spans="1:10">
      <c r="A48" s="41"/>
      <c r="B48" s="44"/>
      <c r="C48" s="47"/>
      <c r="D48" s="47"/>
      <c r="E48" s="47"/>
      <c r="F48" s="47"/>
      <c r="G48" s="16" t="s">
        <v>73</v>
      </c>
      <c r="H48" s="50"/>
      <c r="I48" s="53"/>
      <c r="J48" s="56"/>
    </row>
    <row r="49" spans="1:10">
      <c r="A49" s="41"/>
      <c r="B49" s="44"/>
      <c r="C49" s="47"/>
      <c r="D49" s="47"/>
      <c r="E49" s="47"/>
      <c r="F49" s="47"/>
      <c r="G49" s="16" t="s">
        <v>74</v>
      </c>
      <c r="H49" s="50"/>
      <c r="I49" s="53"/>
      <c r="J49" s="56"/>
    </row>
    <row r="50" spans="1:10">
      <c r="A50" s="41"/>
      <c r="B50" s="44"/>
      <c r="C50" s="47"/>
      <c r="D50" s="47"/>
      <c r="E50" s="47"/>
      <c r="F50" s="47"/>
      <c r="G50" s="16" t="s">
        <v>75</v>
      </c>
      <c r="H50" s="50"/>
      <c r="I50" s="53"/>
      <c r="J50" s="56"/>
    </row>
    <row r="51" spans="1:10">
      <c r="A51" s="41"/>
      <c r="B51" s="44"/>
      <c r="C51" s="47"/>
      <c r="D51" s="47"/>
      <c r="E51" s="47"/>
      <c r="F51" s="47"/>
      <c r="G51" s="16" t="s">
        <v>76</v>
      </c>
      <c r="H51" s="50"/>
      <c r="I51" s="53"/>
      <c r="J51" s="56"/>
    </row>
    <row r="52" spans="1:10" ht="18" thickBot="1">
      <c r="A52" s="42"/>
      <c r="B52" s="45"/>
      <c r="C52" s="48"/>
      <c r="D52" s="48"/>
      <c r="E52" s="48"/>
      <c r="F52" s="48"/>
      <c r="G52" s="12" t="s">
        <v>77</v>
      </c>
      <c r="H52" s="51"/>
      <c r="I52" s="54"/>
      <c r="J52" s="57"/>
    </row>
    <row r="53" spans="1:10" ht="18" thickBot="1">
      <c r="A53" s="10" t="s">
        <v>60</v>
      </c>
      <c r="B53" s="11">
        <v>2</v>
      </c>
      <c r="C53" s="12" t="s">
        <v>32</v>
      </c>
      <c r="D53" s="12">
        <v>0</v>
      </c>
      <c r="E53" s="12" t="s">
        <v>33</v>
      </c>
      <c r="F53" s="12"/>
      <c r="G53" s="12" t="s">
        <v>78</v>
      </c>
      <c r="H53" s="13">
        <v>0</v>
      </c>
      <c r="I53" s="14">
        <v>900</v>
      </c>
      <c r="J53" s="15">
        <v>-796154</v>
      </c>
    </row>
    <row r="54" spans="1:10" ht="18" thickBot="1">
      <c r="A54" s="10">
        <v>40800</v>
      </c>
      <c r="B54" s="11">
        <v>2</v>
      </c>
      <c r="C54" s="12" t="s">
        <v>32</v>
      </c>
      <c r="D54" s="12">
        <v>0</v>
      </c>
      <c r="E54" s="12" t="s">
        <v>33</v>
      </c>
      <c r="F54" s="12"/>
      <c r="G54" s="12" t="s">
        <v>79</v>
      </c>
      <c r="H54" s="13">
        <v>0</v>
      </c>
      <c r="I54" s="14">
        <v>100</v>
      </c>
      <c r="J54" s="15">
        <v>-796254</v>
      </c>
    </row>
    <row r="55" spans="1:10" ht="18" thickBot="1">
      <c r="A55" s="10">
        <v>40803</v>
      </c>
      <c r="B55" s="11">
        <v>1</v>
      </c>
      <c r="C55" s="12" t="s">
        <v>15</v>
      </c>
      <c r="D55" s="12">
        <v>0</v>
      </c>
      <c r="E55" s="12" t="s">
        <v>12</v>
      </c>
      <c r="F55" s="12"/>
      <c r="G55" s="12" t="s">
        <v>80</v>
      </c>
      <c r="H55" s="13">
        <v>0</v>
      </c>
      <c r="I55" s="14">
        <v>23400</v>
      </c>
      <c r="J55" s="15">
        <v>-819654</v>
      </c>
    </row>
    <row r="56" spans="1:10" ht="18" thickBot="1">
      <c r="A56" s="10">
        <v>40805</v>
      </c>
      <c r="B56" s="11">
        <v>1</v>
      </c>
      <c r="C56" s="12" t="s">
        <v>81</v>
      </c>
      <c r="D56" s="12">
        <v>0</v>
      </c>
      <c r="E56" s="12"/>
      <c r="F56" s="12" t="s">
        <v>82</v>
      </c>
      <c r="G56" s="12" t="s">
        <v>83</v>
      </c>
      <c r="H56" s="13">
        <v>415810</v>
      </c>
      <c r="I56" s="14">
        <v>0</v>
      </c>
      <c r="J56" s="15">
        <v>-403844</v>
      </c>
    </row>
    <row r="57" spans="1:10" ht="18" thickBot="1">
      <c r="A57" s="10">
        <v>40811</v>
      </c>
      <c r="B57" s="11">
        <v>1</v>
      </c>
      <c r="C57" s="12" t="s">
        <v>15</v>
      </c>
      <c r="D57" s="12">
        <v>0</v>
      </c>
      <c r="E57" s="12" t="s">
        <v>12</v>
      </c>
      <c r="F57" s="12"/>
      <c r="G57" s="12" t="s">
        <v>84</v>
      </c>
      <c r="H57" s="13">
        <v>0</v>
      </c>
      <c r="I57" s="14">
        <v>14400</v>
      </c>
      <c r="J57" s="15">
        <v>-418244</v>
      </c>
    </row>
    <row r="58" spans="1:10" ht="18" thickBot="1">
      <c r="A58" s="10">
        <v>40814</v>
      </c>
      <c r="B58" s="11">
        <v>2</v>
      </c>
      <c r="C58" s="12" t="s">
        <v>32</v>
      </c>
      <c r="D58" s="12">
        <v>0</v>
      </c>
      <c r="E58" s="12" t="s">
        <v>33</v>
      </c>
      <c r="F58" s="12"/>
      <c r="G58" s="12" t="s">
        <v>85</v>
      </c>
      <c r="H58" s="13">
        <v>0</v>
      </c>
      <c r="I58" s="14">
        <v>900</v>
      </c>
      <c r="J58" s="15">
        <v>-419144</v>
      </c>
    </row>
    <row r="59" spans="1:10" ht="18" thickBot="1">
      <c r="A59" s="10">
        <v>40820</v>
      </c>
      <c r="B59" s="11">
        <v>1</v>
      </c>
      <c r="C59" s="12" t="s">
        <v>10</v>
      </c>
      <c r="D59" s="12">
        <v>0</v>
      </c>
      <c r="E59" s="12"/>
      <c r="F59" s="12" t="s">
        <v>86</v>
      </c>
      <c r="G59" s="12" t="s">
        <v>87</v>
      </c>
      <c r="H59" s="13">
        <v>0</v>
      </c>
      <c r="I59" s="14">
        <v>179030</v>
      </c>
      <c r="J59" s="15">
        <v>-598174</v>
      </c>
    </row>
    <row r="60" spans="1:10" ht="18" thickBot="1">
      <c r="A60" s="10">
        <v>40820</v>
      </c>
      <c r="B60" s="11">
        <v>2</v>
      </c>
      <c r="C60" s="12" t="s">
        <v>88</v>
      </c>
      <c r="D60" s="12">
        <v>0</v>
      </c>
      <c r="E60" s="12"/>
      <c r="F60" s="12"/>
      <c r="G60" s="12" t="s">
        <v>89</v>
      </c>
      <c r="H60" s="13">
        <v>0</v>
      </c>
      <c r="I60" s="14">
        <v>2297</v>
      </c>
      <c r="J60" s="15">
        <v>-600471</v>
      </c>
    </row>
    <row r="61" spans="1:10" ht="18" thickBot="1">
      <c r="A61" s="10">
        <v>40822</v>
      </c>
      <c r="B61" s="11">
        <v>2</v>
      </c>
      <c r="C61" s="12" t="s">
        <v>32</v>
      </c>
      <c r="D61" s="12">
        <v>0</v>
      </c>
      <c r="E61" s="12" t="s">
        <v>33</v>
      </c>
      <c r="F61" s="12"/>
      <c r="G61" s="12" t="s">
        <v>90</v>
      </c>
      <c r="H61" s="13">
        <v>0</v>
      </c>
      <c r="I61" s="14">
        <v>900</v>
      </c>
      <c r="J61" s="15">
        <v>-601371</v>
      </c>
    </row>
    <row r="62" spans="1:10" ht="18" thickBot="1">
      <c r="A62" s="10">
        <v>40827</v>
      </c>
      <c r="B62" s="11">
        <v>1</v>
      </c>
      <c r="C62" s="12" t="s">
        <v>91</v>
      </c>
      <c r="D62" s="12">
        <v>0</v>
      </c>
      <c r="E62" s="12"/>
      <c r="F62" s="12"/>
      <c r="G62" s="12" t="s">
        <v>92</v>
      </c>
      <c r="H62" s="13">
        <v>0</v>
      </c>
      <c r="I62" s="14">
        <v>14700</v>
      </c>
      <c r="J62" s="15">
        <v>-616071</v>
      </c>
    </row>
    <row r="63" spans="1:10">
      <c r="A63" s="40">
        <v>40827</v>
      </c>
      <c r="B63" s="43">
        <v>1</v>
      </c>
      <c r="C63" s="46" t="s">
        <v>61</v>
      </c>
      <c r="D63" s="46">
        <v>0</v>
      </c>
      <c r="E63" s="46" t="s">
        <v>62</v>
      </c>
      <c r="F63" s="46"/>
      <c r="G63" s="16" t="s">
        <v>93</v>
      </c>
      <c r="H63" s="49">
        <v>0</v>
      </c>
      <c r="I63" s="52">
        <v>50130</v>
      </c>
      <c r="J63" s="55">
        <v>-666201</v>
      </c>
    </row>
    <row r="64" spans="1:10">
      <c r="A64" s="41"/>
      <c r="B64" s="44"/>
      <c r="C64" s="47"/>
      <c r="D64" s="47"/>
      <c r="E64" s="47"/>
      <c r="F64" s="47"/>
      <c r="G64" s="16" t="s">
        <v>94</v>
      </c>
      <c r="H64" s="50"/>
      <c r="I64" s="53"/>
      <c r="J64" s="56"/>
    </row>
    <row r="65" spans="1:10">
      <c r="A65" s="41"/>
      <c r="B65" s="44"/>
      <c r="C65" s="47"/>
      <c r="D65" s="47"/>
      <c r="E65" s="47"/>
      <c r="F65" s="47"/>
      <c r="G65" s="16" t="s">
        <v>95</v>
      </c>
      <c r="H65" s="50"/>
      <c r="I65" s="53"/>
      <c r="J65" s="56"/>
    </row>
    <row r="66" spans="1:10">
      <c r="A66" s="41"/>
      <c r="B66" s="44"/>
      <c r="C66" s="47"/>
      <c r="D66" s="47"/>
      <c r="E66" s="47"/>
      <c r="F66" s="47"/>
      <c r="G66" s="16" t="s">
        <v>96</v>
      </c>
      <c r="H66" s="50"/>
      <c r="I66" s="53"/>
      <c r="J66" s="56"/>
    </row>
    <row r="67" spans="1:10">
      <c r="A67" s="41"/>
      <c r="B67" s="44"/>
      <c r="C67" s="47"/>
      <c r="D67" s="47"/>
      <c r="E67" s="47"/>
      <c r="F67" s="47"/>
      <c r="G67" s="16" t="s">
        <v>97</v>
      </c>
      <c r="H67" s="50"/>
      <c r="I67" s="53"/>
      <c r="J67" s="56"/>
    </row>
    <row r="68" spans="1:10">
      <c r="A68" s="41"/>
      <c r="B68" s="44"/>
      <c r="C68" s="47"/>
      <c r="D68" s="47"/>
      <c r="E68" s="47"/>
      <c r="F68" s="47"/>
      <c r="G68" s="16" t="s">
        <v>98</v>
      </c>
      <c r="H68" s="50"/>
      <c r="I68" s="53"/>
      <c r="J68" s="56"/>
    </row>
    <row r="69" spans="1:10" ht="18" thickBot="1">
      <c r="A69" s="42"/>
      <c r="B69" s="45"/>
      <c r="C69" s="48"/>
      <c r="D69" s="48"/>
      <c r="E69" s="48"/>
      <c r="F69" s="48"/>
      <c r="G69" s="12" t="s">
        <v>99</v>
      </c>
      <c r="H69" s="51"/>
      <c r="I69" s="54"/>
      <c r="J69" s="57"/>
    </row>
    <row r="70" spans="1:10">
      <c r="A70" s="40" t="s">
        <v>100</v>
      </c>
      <c r="B70" s="43">
        <v>2</v>
      </c>
      <c r="C70" s="46" t="s">
        <v>71</v>
      </c>
      <c r="D70" s="46">
        <v>0</v>
      </c>
      <c r="E70" s="46"/>
      <c r="F70" s="46"/>
      <c r="G70" s="16" t="s">
        <v>101</v>
      </c>
      <c r="H70" s="49">
        <v>0</v>
      </c>
      <c r="I70" s="52">
        <v>0</v>
      </c>
      <c r="J70" s="55">
        <v>-666201</v>
      </c>
    </row>
    <row r="71" spans="1:10">
      <c r="A71" s="41"/>
      <c r="B71" s="44"/>
      <c r="C71" s="47"/>
      <c r="D71" s="47"/>
      <c r="E71" s="47"/>
      <c r="F71" s="47"/>
      <c r="G71" s="16" t="s">
        <v>102</v>
      </c>
      <c r="H71" s="50"/>
      <c r="I71" s="53"/>
      <c r="J71" s="56"/>
    </row>
    <row r="72" spans="1:10">
      <c r="A72" s="41"/>
      <c r="B72" s="44"/>
      <c r="C72" s="47"/>
      <c r="D72" s="47"/>
      <c r="E72" s="47"/>
      <c r="F72" s="47"/>
      <c r="G72" s="16" t="s">
        <v>103</v>
      </c>
      <c r="H72" s="50"/>
      <c r="I72" s="53"/>
      <c r="J72" s="56"/>
    </row>
    <row r="73" spans="1:10">
      <c r="A73" s="41"/>
      <c r="B73" s="44"/>
      <c r="C73" s="47"/>
      <c r="D73" s="47"/>
      <c r="E73" s="47"/>
      <c r="F73" s="47"/>
      <c r="G73" s="16" t="s">
        <v>104</v>
      </c>
      <c r="H73" s="50"/>
      <c r="I73" s="53"/>
      <c r="J73" s="56"/>
    </row>
    <row r="74" spans="1:10" ht="18" thickBot="1">
      <c r="A74" s="42"/>
      <c r="B74" s="45"/>
      <c r="C74" s="48"/>
      <c r="D74" s="48"/>
      <c r="E74" s="48"/>
      <c r="F74" s="48"/>
      <c r="G74" s="12" t="s">
        <v>105</v>
      </c>
      <c r="H74" s="51"/>
      <c r="I74" s="54"/>
      <c r="J74" s="57"/>
    </row>
    <row r="75" spans="1:10" ht="18" thickBot="1">
      <c r="A75" s="10" t="s">
        <v>106</v>
      </c>
      <c r="B75" s="11">
        <v>1</v>
      </c>
      <c r="C75" s="12" t="s">
        <v>23</v>
      </c>
      <c r="D75" s="12" t="s">
        <v>11</v>
      </c>
      <c r="E75" s="12"/>
      <c r="F75" s="12"/>
      <c r="G75" s="12" t="s">
        <v>107</v>
      </c>
      <c r="H75" s="13">
        <v>0</v>
      </c>
      <c r="I75" s="14">
        <v>15000</v>
      </c>
      <c r="J75" s="15">
        <v>-681201</v>
      </c>
    </row>
    <row r="76" spans="1:10" ht="18" thickBot="1">
      <c r="A76" s="10">
        <v>40830</v>
      </c>
      <c r="B76" s="11">
        <v>1</v>
      </c>
      <c r="C76" s="12" t="s">
        <v>10</v>
      </c>
      <c r="D76" s="12" t="s">
        <v>11</v>
      </c>
      <c r="E76" s="12"/>
      <c r="F76" s="12" t="s">
        <v>13</v>
      </c>
      <c r="G76" s="12" t="s">
        <v>108</v>
      </c>
      <c r="H76" s="13">
        <v>0</v>
      </c>
      <c r="I76" s="14">
        <v>20000</v>
      </c>
      <c r="J76" s="15">
        <v>-701201</v>
      </c>
    </row>
    <row r="77" spans="1:10" ht="18" thickBot="1">
      <c r="A77" s="10">
        <v>40834</v>
      </c>
      <c r="B77" s="11">
        <v>1</v>
      </c>
      <c r="C77" s="12" t="s">
        <v>81</v>
      </c>
      <c r="D77" s="12">
        <v>0</v>
      </c>
      <c r="E77" s="12" t="s">
        <v>83</v>
      </c>
      <c r="F77" s="12" t="s">
        <v>82</v>
      </c>
      <c r="G77" s="12" t="s">
        <v>83</v>
      </c>
      <c r="H77" s="13">
        <v>600641</v>
      </c>
      <c r="I77" s="14">
        <v>0</v>
      </c>
      <c r="J77" s="15">
        <v>-100560</v>
      </c>
    </row>
    <row r="78" spans="1:10">
      <c r="A78" s="40">
        <v>40838</v>
      </c>
      <c r="B78" s="43">
        <v>1</v>
      </c>
      <c r="C78" s="46" t="s">
        <v>109</v>
      </c>
      <c r="D78" s="46">
        <v>0</v>
      </c>
      <c r="E78" s="46"/>
      <c r="F78" s="46"/>
      <c r="G78" s="16" t="s">
        <v>110</v>
      </c>
      <c r="H78" s="49">
        <v>0</v>
      </c>
      <c r="I78" s="52">
        <v>15000</v>
      </c>
      <c r="J78" s="55">
        <v>-115560</v>
      </c>
    </row>
    <row r="79" spans="1:10" ht="18" thickBot="1">
      <c r="A79" s="42"/>
      <c r="B79" s="45"/>
      <c r="C79" s="48"/>
      <c r="D79" s="48"/>
      <c r="E79" s="48"/>
      <c r="F79" s="48"/>
      <c r="G79" s="12" t="s">
        <v>111</v>
      </c>
      <c r="H79" s="51"/>
      <c r="I79" s="54"/>
      <c r="J79" s="57"/>
    </row>
    <row r="80" spans="1:10" ht="18" thickBot="1">
      <c r="A80" s="10">
        <v>40839</v>
      </c>
      <c r="B80" s="11">
        <v>1</v>
      </c>
      <c r="C80" s="12" t="s">
        <v>15</v>
      </c>
      <c r="D80" s="12">
        <v>0</v>
      </c>
      <c r="E80" s="12" t="s">
        <v>12</v>
      </c>
      <c r="F80" s="12"/>
      <c r="G80" s="12" t="s">
        <v>112</v>
      </c>
      <c r="H80" s="13">
        <v>0</v>
      </c>
      <c r="I80" s="14">
        <v>15240</v>
      </c>
      <c r="J80" s="15">
        <v>-130800</v>
      </c>
    </row>
    <row r="81" spans="1:10" ht="18" thickBot="1">
      <c r="A81" s="10">
        <v>40846</v>
      </c>
      <c r="B81" s="11">
        <v>2</v>
      </c>
      <c r="C81" s="12" t="s">
        <v>113</v>
      </c>
      <c r="D81" s="12">
        <v>0</v>
      </c>
      <c r="E81" s="12" t="s">
        <v>114</v>
      </c>
      <c r="F81" s="12"/>
      <c r="G81" s="12" t="s">
        <v>115</v>
      </c>
      <c r="H81" s="13">
        <v>0</v>
      </c>
      <c r="I81" s="14">
        <v>900</v>
      </c>
      <c r="J81" s="15">
        <v>-131700</v>
      </c>
    </row>
    <row r="82" spans="1:10" ht="18" thickBot="1">
      <c r="A82" s="10">
        <v>40846</v>
      </c>
      <c r="B82" s="11">
        <v>2</v>
      </c>
      <c r="C82" s="12" t="s">
        <v>113</v>
      </c>
      <c r="D82" s="12">
        <v>0</v>
      </c>
      <c r="E82" s="12" t="s">
        <v>33</v>
      </c>
      <c r="F82" s="12"/>
      <c r="G82" s="12" t="s">
        <v>116</v>
      </c>
      <c r="H82" s="13">
        <v>0</v>
      </c>
      <c r="I82" s="14">
        <v>900</v>
      </c>
      <c r="J82" s="15">
        <v>-132600</v>
      </c>
    </row>
    <row r="83" spans="1:10" ht="18" thickBot="1">
      <c r="A83" s="10">
        <v>40846</v>
      </c>
      <c r="B83" s="11">
        <v>2</v>
      </c>
      <c r="C83" s="12" t="s">
        <v>113</v>
      </c>
      <c r="D83" s="12">
        <v>0</v>
      </c>
      <c r="E83" s="12" t="s">
        <v>114</v>
      </c>
      <c r="F83" s="12"/>
      <c r="G83" s="12" t="s">
        <v>117</v>
      </c>
      <c r="H83" s="13">
        <v>0</v>
      </c>
      <c r="I83" s="14">
        <v>0</v>
      </c>
      <c r="J83" s="15">
        <v>-132600</v>
      </c>
    </row>
    <row r="84" spans="1:10" ht="18" thickBot="1">
      <c r="A84" s="10">
        <v>40848</v>
      </c>
      <c r="B84" s="11">
        <v>1</v>
      </c>
      <c r="C84" s="12" t="s">
        <v>118</v>
      </c>
      <c r="D84" s="12">
        <v>0</v>
      </c>
      <c r="E84" s="12"/>
      <c r="F84" s="12"/>
      <c r="G84" s="12" t="s">
        <v>119</v>
      </c>
      <c r="H84" s="13">
        <v>0</v>
      </c>
      <c r="I84" s="14">
        <v>135000</v>
      </c>
      <c r="J84" s="15">
        <v>-267600</v>
      </c>
    </row>
    <row r="85" spans="1:10" ht="18" thickBot="1">
      <c r="A85" s="10">
        <v>40851</v>
      </c>
      <c r="B85" s="11">
        <v>2</v>
      </c>
      <c r="C85" s="12" t="s">
        <v>88</v>
      </c>
      <c r="D85" s="12">
        <v>0</v>
      </c>
      <c r="E85" s="12"/>
      <c r="F85" s="12"/>
      <c r="G85" s="12" t="s">
        <v>120</v>
      </c>
      <c r="H85" s="13">
        <v>0</v>
      </c>
      <c r="I85" s="14">
        <v>1462</v>
      </c>
      <c r="J85" s="15">
        <v>-269062</v>
      </c>
    </row>
    <row r="86" spans="1:10" ht="18" thickBot="1">
      <c r="A86" s="10">
        <v>40851</v>
      </c>
      <c r="B86" s="11">
        <v>2</v>
      </c>
      <c r="C86" s="12" t="s">
        <v>121</v>
      </c>
      <c r="D86" s="12">
        <v>0</v>
      </c>
      <c r="E86" s="12" t="s">
        <v>114</v>
      </c>
      <c r="F86" s="12"/>
      <c r="G86" s="12" t="s">
        <v>122</v>
      </c>
      <c r="H86" s="13">
        <v>0</v>
      </c>
      <c r="I86" s="14">
        <v>1000</v>
      </c>
      <c r="J86" s="15">
        <v>-270062</v>
      </c>
    </row>
    <row r="87" spans="1:10" ht="18" thickBot="1">
      <c r="A87" s="10">
        <v>40851</v>
      </c>
      <c r="B87" s="11">
        <v>2</v>
      </c>
      <c r="C87" s="12" t="s">
        <v>121</v>
      </c>
      <c r="D87" s="12">
        <v>0</v>
      </c>
      <c r="E87" s="12" t="s">
        <v>114</v>
      </c>
      <c r="F87" s="12"/>
      <c r="G87" s="12" t="s">
        <v>123</v>
      </c>
      <c r="H87" s="13">
        <v>0</v>
      </c>
      <c r="I87" s="14">
        <v>1000</v>
      </c>
      <c r="J87" s="15">
        <v>-271062</v>
      </c>
    </row>
    <row r="88" spans="1:10" ht="18" thickBot="1">
      <c r="A88" s="10">
        <v>40852</v>
      </c>
      <c r="B88" s="11">
        <v>2</v>
      </c>
      <c r="C88" s="12" t="s">
        <v>36</v>
      </c>
      <c r="D88" s="12">
        <v>0</v>
      </c>
      <c r="E88" s="12" t="s">
        <v>114</v>
      </c>
      <c r="F88" s="12"/>
      <c r="G88" s="12" t="s">
        <v>124</v>
      </c>
      <c r="H88" s="13">
        <v>0</v>
      </c>
      <c r="I88" s="14">
        <v>1100</v>
      </c>
      <c r="J88" s="15">
        <v>-272162</v>
      </c>
    </row>
    <row r="89" spans="1:10" ht="18" thickBot="1">
      <c r="A89" s="10">
        <v>40853</v>
      </c>
      <c r="B89" s="11">
        <v>1</v>
      </c>
      <c r="C89" s="12" t="s">
        <v>125</v>
      </c>
      <c r="D89" s="12">
        <v>0</v>
      </c>
      <c r="E89" s="12" t="s">
        <v>126</v>
      </c>
      <c r="F89" s="12"/>
      <c r="G89" s="12" t="s">
        <v>127</v>
      </c>
      <c r="H89" s="13">
        <v>0</v>
      </c>
      <c r="I89" s="14">
        <v>30000</v>
      </c>
      <c r="J89" s="15">
        <v>-302162</v>
      </c>
    </row>
    <row r="90" spans="1:10" ht="18" thickBot="1">
      <c r="A90" s="10">
        <v>40854</v>
      </c>
      <c r="B90" s="11">
        <v>2</v>
      </c>
      <c r="C90" s="12" t="s">
        <v>121</v>
      </c>
      <c r="D90" s="12">
        <v>0</v>
      </c>
      <c r="E90" s="12" t="s">
        <v>114</v>
      </c>
      <c r="F90" s="12"/>
      <c r="G90" s="12" t="s">
        <v>128</v>
      </c>
      <c r="H90" s="13">
        <v>0</v>
      </c>
      <c r="I90" s="14">
        <v>1000</v>
      </c>
      <c r="J90" s="15">
        <v>-303162</v>
      </c>
    </row>
    <row r="91" spans="1:10">
      <c r="A91" s="40">
        <v>40858</v>
      </c>
      <c r="B91" s="43">
        <v>1</v>
      </c>
      <c r="C91" s="46" t="s">
        <v>61</v>
      </c>
      <c r="D91" s="46">
        <v>0</v>
      </c>
      <c r="E91" s="46" t="s">
        <v>62</v>
      </c>
      <c r="F91" s="46"/>
      <c r="G91" s="16" t="s">
        <v>93</v>
      </c>
      <c r="H91" s="49">
        <v>0</v>
      </c>
      <c r="I91" s="52">
        <v>49730</v>
      </c>
      <c r="J91" s="55">
        <v>-352892</v>
      </c>
    </row>
    <row r="92" spans="1:10">
      <c r="A92" s="41"/>
      <c r="B92" s="44"/>
      <c r="C92" s="47"/>
      <c r="D92" s="47"/>
      <c r="E92" s="47"/>
      <c r="F92" s="47"/>
      <c r="G92" s="16" t="s">
        <v>129</v>
      </c>
      <c r="H92" s="50"/>
      <c r="I92" s="53"/>
      <c r="J92" s="56"/>
    </row>
    <row r="93" spans="1:10">
      <c r="A93" s="41"/>
      <c r="B93" s="44"/>
      <c r="C93" s="47"/>
      <c r="D93" s="47"/>
      <c r="E93" s="47"/>
      <c r="F93" s="47"/>
      <c r="G93" s="16" t="s">
        <v>130</v>
      </c>
      <c r="H93" s="50"/>
      <c r="I93" s="53"/>
      <c r="J93" s="56"/>
    </row>
    <row r="94" spans="1:10">
      <c r="A94" s="41"/>
      <c r="B94" s="44"/>
      <c r="C94" s="47"/>
      <c r="D94" s="47"/>
      <c r="E94" s="47"/>
      <c r="F94" s="47"/>
      <c r="G94" s="16" t="s">
        <v>131</v>
      </c>
      <c r="H94" s="50"/>
      <c r="I94" s="53"/>
      <c r="J94" s="56"/>
    </row>
    <row r="95" spans="1:10">
      <c r="A95" s="41"/>
      <c r="B95" s="44"/>
      <c r="C95" s="47"/>
      <c r="D95" s="47"/>
      <c r="E95" s="47"/>
      <c r="F95" s="47"/>
      <c r="G95" s="16" t="s">
        <v>95</v>
      </c>
      <c r="H95" s="50"/>
      <c r="I95" s="53"/>
      <c r="J95" s="56"/>
    </row>
    <row r="96" spans="1:10">
      <c r="A96" s="41"/>
      <c r="B96" s="44"/>
      <c r="C96" s="47"/>
      <c r="D96" s="47"/>
      <c r="E96" s="47"/>
      <c r="F96" s="47"/>
      <c r="G96" s="16" t="s">
        <v>96</v>
      </c>
      <c r="H96" s="50"/>
      <c r="I96" s="53"/>
      <c r="J96" s="56"/>
    </row>
    <row r="97" spans="1:10">
      <c r="A97" s="41"/>
      <c r="B97" s="44"/>
      <c r="C97" s="47"/>
      <c r="D97" s="47"/>
      <c r="E97" s="47"/>
      <c r="F97" s="47"/>
      <c r="G97" s="16" t="s">
        <v>97</v>
      </c>
      <c r="H97" s="50"/>
      <c r="I97" s="53"/>
      <c r="J97" s="56"/>
    </row>
    <row r="98" spans="1:10">
      <c r="A98" s="41"/>
      <c r="B98" s="44"/>
      <c r="C98" s="47"/>
      <c r="D98" s="47"/>
      <c r="E98" s="47"/>
      <c r="F98" s="47"/>
      <c r="G98" s="16" t="s">
        <v>132</v>
      </c>
      <c r="H98" s="50"/>
      <c r="I98" s="53"/>
      <c r="J98" s="56"/>
    </row>
    <row r="99" spans="1:10">
      <c r="A99" s="41"/>
      <c r="B99" s="44"/>
      <c r="C99" s="47"/>
      <c r="D99" s="47"/>
      <c r="E99" s="47"/>
      <c r="F99" s="47"/>
      <c r="G99" s="16" t="s">
        <v>133</v>
      </c>
      <c r="H99" s="50"/>
      <c r="I99" s="53"/>
      <c r="J99" s="56"/>
    </row>
    <row r="100" spans="1:10" ht="18" thickBot="1">
      <c r="A100" s="42"/>
      <c r="B100" s="45"/>
      <c r="C100" s="48"/>
      <c r="D100" s="48"/>
      <c r="E100" s="48"/>
      <c r="F100" s="48"/>
      <c r="G100" s="12" t="s">
        <v>134</v>
      </c>
      <c r="H100" s="51"/>
      <c r="I100" s="54"/>
      <c r="J100" s="57"/>
    </row>
    <row r="101" spans="1:10">
      <c r="A101" s="40" t="s">
        <v>135</v>
      </c>
      <c r="B101" s="43">
        <v>2</v>
      </c>
      <c r="C101" s="46" t="s">
        <v>71</v>
      </c>
      <c r="D101" s="46">
        <v>0</v>
      </c>
      <c r="E101" s="46"/>
      <c r="F101" s="46"/>
      <c r="G101" s="16" t="s">
        <v>101</v>
      </c>
      <c r="H101" s="49">
        <v>0</v>
      </c>
      <c r="I101" s="52">
        <v>0</v>
      </c>
      <c r="J101" s="55">
        <v>-352892</v>
      </c>
    </row>
    <row r="102" spans="1:10">
      <c r="A102" s="41"/>
      <c r="B102" s="44"/>
      <c r="C102" s="47"/>
      <c r="D102" s="47"/>
      <c r="E102" s="47"/>
      <c r="F102" s="47"/>
      <c r="G102" s="16" t="s">
        <v>136</v>
      </c>
      <c r="H102" s="50"/>
      <c r="I102" s="53"/>
      <c r="J102" s="56"/>
    </row>
    <row r="103" spans="1:10">
      <c r="A103" s="41"/>
      <c r="B103" s="44"/>
      <c r="C103" s="47"/>
      <c r="D103" s="47"/>
      <c r="E103" s="47"/>
      <c r="F103" s="47"/>
      <c r="G103" s="16" t="s">
        <v>103</v>
      </c>
      <c r="H103" s="50"/>
      <c r="I103" s="53"/>
      <c r="J103" s="56"/>
    </row>
    <row r="104" spans="1:10">
      <c r="A104" s="41"/>
      <c r="B104" s="44"/>
      <c r="C104" s="47"/>
      <c r="D104" s="47"/>
      <c r="E104" s="47"/>
      <c r="F104" s="47"/>
      <c r="G104" s="16" t="s">
        <v>104</v>
      </c>
      <c r="H104" s="50"/>
      <c r="I104" s="53"/>
      <c r="J104" s="56"/>
    </row>
    <row r="105" spans="1:10" ht="18" thickBot="1">
      <c r="A105" s="42"/>
      <c r="B105" s="45"/>
      <c r="C105" s="48"/>
      <c r="D105" s="48"/>
      <c r="E105" s="48"/>
      <c r="F105" s="48"/>
      <c r="G105" s="12" t="s">
        <v>105</v>
      </c>
      <c r="H105" s="51"/>
      <c r="I105" s="54"/>
      <c r="J105" s="57"/>
    </row>
    <row r="106" spans="1:10" ht="18" thickBot="1">
      <c r="A106" s="10" t="s">
        <v>137</v>
      </c>
      <c r="B106" s="11">
        <v>1</v>
      </c>
      <c r="C106" s="12" t="s">
        <v>23</v>
      </c>
      <c r="D106" s="12" t="s">
        <v>11</v>
      </c>
      <c r="E106" s="12"/>
      <c r="F106" s="12"/>
      <c r="G106" s="12" t="s">
        <v>138</v>
      </c>
      <c r="H106" s="13">
        <v>0</v>
      </c>
      <c r="I106" s="14">
        <v>10000</v>
      </c>
      <c r="J106" s="15">
        <v>-362892</v>
      </c>
    </row>
    <row r="107" spans="1:10" ht="18" thickBot="1">
      <c r="A107" s="10">
        <v>40859</v>
      </c>
      <c r="B107" s="11">
        <v>1</v>
      </c>
      <c r="C107" s="12" t="s">
        <v>10</v>
      </c>
      <c r="D107" s="12" t="s">
        <v>11</v>
      </c>
      <c r="E107" s="12"/>
      <c r="F107" s="12" t="s">
        <v>13</v>
      </c>
      <c r="G107" s="12" t="s">
        <v>138</v>
      </c>
      <c r="H107" s="13">
        <v>0</v>
      </c>
      <c r="I107" s="14">
        <v>75000</v>
      </c>
      <c r="J107" s="15">
        <v>-437892</v>
      </c>
    </row>
    <row r="108" spans="1:10" ht="18" thickBot="1">
      <c r="A108" s="10">
        <v>40859</v>
      </c>
      <c r="B108" s="11">
        <v>1</v>
      </c>
      <c r="C108" s="12" t="s">
        <v>15</v>
      </c>
      <c r="D108" s="12">
        <v>0</v>
      </c>
      <c r="E108" s="12" t="s">
        <v>12</v>
      </c>
      <c r="F108" s="12"/>
      <c r="G108" s="12" t="s">
        <v>139</v>
      </c>
      <c r="H108" s="13">
        <v>0</v>
      </c>
      <c r="I108" s="14">
        <v>7560</v>
      </c>
      <c r="J108" s="15">
        <v>-445452</v>
      </c>
    </row>
    <row r="109" spans="1:10" ht="18" thickBot="1">
      <c r="A109" s="10">
        <v>40864</v>
      </c>
      <c r="B109" s="11">
        <v>1</v>
      </c>
      <c r="C109" s="12" t="s">
        <v>140</v>
      </c>
      <c r="D109" s="12">
        <v>0</v>
      </c>
      <c r="E109" s="12"/>
      <c r="F109" s="12" t="s">
        <v>13</v>
      </c>
      <c r="G109" s="12" t="s">
        <v>141</v>
      </c>
      <c r="H109" s="13">
        <v>0</v>
      </c>
      <c r="I109" s="14">
        <v>76500</v>
      </c>
      <c r="J109" s="15">
        <v>-521952</v>
      </c>
    </row>
    <row r="110" spans="1:10" ht="18" thickBot="1">
      <c r="A110" s="10">
        <v>40865</v>
      </c>
      <c r="B110" s="11">
        <v>1</v>
      </c>
      <c r="C110" s="12" t="s">
        <v>81</v>
      </c>
      <c r="D110" s="12">
        <v>0</v>
      </c>
      <c r="E110" s="12" t="s">
        <v>83</v>
      </c>
      <c r="F110" s="12" t="s">
        <v>82</v>
      </c>
      <c r="G110" s="12" t="s">
        <v>83</v>
      </c>
      <c r="H110" s="13">
        <v>268432</v>
      </c>
      <c r="I110" s="14">
        <v>0</v>
      </c>
      <c r="J110" s="15">
        <v>-253520</v>
      </c>
    </row>
    <row r="111" spans="1:10" ht="18" thickBot="1">
      <c r="A111" s="10">
        <v>40865</v>
      </c>
      <c r="B111" s="11">
        <v>2</v>
      </c>
      <c r="C111" s="12" t="s">
        <v>121</v>
      </c>
      <c r="D111" s="12">
        <v>0</v>
      </c>
      <c r="E111" s="12" t="s">
        <v>114</v>
      </c>
      <c r="F111" s="12"/>
      <c r="G111" s="12" t="s">
        <v>142</v>
      </c>
      <c r="H111" s="13">
        <v>0</v>
      </c>
      <c r="I111" s="14">
        <v>1000</v>
      </c>
      <c r="J111" s="15">
        <v>-254520</v>
      </c>
    </row>
    <row r="112" spans="1:10" ht="18" thickBot="1">
      <c r="A112" s="10">
        <v>40872</v>
      </c>
      <c r="B112" s="11">
        <v>1</v>
      </c>
      <c r="C112" s="12" t="s">
        <v>10</v>
      </c>
      <c r="D112" s="12">
        <v>0</v>
      </c>
      <c r="E112" s="12"/>
      <c r="F112" s="12" t="s">
        <v>13</v>
      </c>
      <c r="G112" s="12" t="s">
        <v>143</v>
      </c>
      <c r="H112" s="13">
        <v>0</v>
      </c>
      <c r="I112" s="14">
        <v>428000</v>
      </c>
      <c r="J112" s="15">
        <v>-682520</v>
      </c>
    </row>
    <row r="113" spans="1:10" ht="18" thickBot="1">
      <c r="A113" s="10">
        <v>40876</v>
      </c>
      <c r="B113" s="11">
        <v>2</v>
      </c>
      <c r="C113" s="12" t="s">
        <v>113</v>
      </c>
      <c r="D113" s="12">
        <v>0</v>
      </c>
      <c r="E113" s="12" t="s">
        <v>114</v>
      </c>
      <c r="F113" s="12"/>
      <c r="G113" s="12" t="s">
        <v>144</v>
      </c>
      <c r="H113" s="13">
        <v>0</v>
      </c>
      <c r="I113" s="14">
        <v>1000</v>
      </c>
      <c r="J113" s="15">
        <v>-683520</v>
      </c>
    </row>
    <row r="114" spans="1:10" ht="18" thickBot="1">
      <c r="A114" s="10">
        <v>40876</v>
      </c>
      <c r="B114" s="11">
        <v>2</v>
      </c>
      <c r="C114" s="12" t="s">
        <v>113</v>
      </c>
      <c r="D114" s="12">
        <v>0</v>
      </c>
      <c r="E114" s="12" t="s">
        <v>33</v>
      </c>
      <c r="F114" s="12"/>
      <c r="G114" s="12" t="s">
        <v>145</v>
      </c>
      <c r="H114" s="13">
        <v>0</v>
      </c>
      <c r="I114" s="14">
        <v>0</v>
      </c>
      <c r="J114" s="15">
        <v>-683520</v>
      </c>
    </row>
    <row r="115" spans="1:10" ht="18" thickBot="1">
      <c r="A115" s="10">
        <v>40877</v>
      </c>
      <c r="B115" s="11">
        <v>1</v>
      </c>
      <c r="C115" s="12" t="s">
        <v>71</v>
      </c>
      <c r="D115" s="12">
        <v>0</v>
      </c>
      <c r="E115" s="12" t="s">
        <v>146</v>
      </c>
      <c r="F115" s="12"/>
      <c r="G115" s="12" t="s">
        <v>147</v>
      </c>
      <c r="H115" s="13">
        <v>0</v>
      </c>
      <c r="I115" s="14">
        <v>54450</v>
      </c>
      <c r="J115" s="15">
        <v>-737970</v>
      </c>
    </row>
    <row r="116" spans="1:10" ht="18" thickBot="1">
      <c r="A116" s="10">
        <v>40879</v>
      </c>
      <c r="B116" s="11">
        <v>2</v>
      </c>
      <c r="C116" s="12" t="s">
        <v>121</v>
      </c>
      <c r="D116" s="12">
        <v>0</v>
      </c>
      <c r="E116" s="12" t="s">
        <v>114</v>
      </c>
      <c r="F116" s="12"/>
      <c r="G116" s="12" t="s">
        <v>148</v>
      </c>
      <c r="H116" s="13">
        <v>0</v>
      </c>
      <c r="I116" s="14">
        <v>900</v>
      </c>
      <c r="J116" s="15">
        <v>-738870</v>
      </c>
    </row>
    <row r="117" spans="1:10" ht="18" thickBot="1">
      <c r="A117" s="10">
        <v>40879</v>
      </c>
      <c r="B117" s="11">
        <v>1</v>
      </c>
      <c r="C117" s="12" t="s">
        <v>71</v>
      </c>
      <c r="D117" s="12">
        <v>0</v>
      </c>
      <c r="E117" s="12"/>
      <c r="F117" s="12"/>
      <c r="G117" s="12" t="s">
        <v>149</v>
      </c>
      <c r="H117" s="13">
        <v>0</v>
      </c>
      <c r="I117" s="14">
        <v>9000</v>
      </c>
      <c r="J117" s="15">
        <v>-747870</v>
      </c>
    </row>
    <row r="118" spans="1:10" ht="18" thickBot="1">
      <c r="A118" s="10">
        <v>40880</v>
      </c>
      <c r="B118" s="11">
        <v>2</v>
      </c>
      <c r="C118" s="12" t="s">
        <v>113</v>
      </c>
      <c r="D118" s="12">
        <v>0</v>
      </c>
      <c r="E118" s="12" t="s">
        <v>33</v>
      </c>
      <c r="F118" s="12"/>
      <c r="G118" s="12" t="s">
        <v>150</v>
      </c>
      <c r="H118" s="13">
        <v>0</v>
      </c>
      <c r="I118" s="14">
        <v>900</v>
      </c>
      <c r="J118" s="15">
        <v>-748770</v>
      </c>
    </row>
    <row r="119" spans="1:10" ht="18" thickBot="1">
      <c r="A119" s="10">
        <v>40880</v>
      </c>
      <c r="B119" s="11">
        <v>2</v>
      </c>
      <c r="C119" s="12" t="s">
        <v>113</v>
      </c>
      <c r="D119" s="12">
        <v>0</v>
      </c>
      <c r="E119" s="12" t="s">
        <v>114</v>
      </c>
      <c r="F119" s="12"/>
      <c r="G119" s="12" t="s">
        <v>151</v>
      </c>
      <c r="H119" s="13">
        <v>0</v>
      </c>
      <c r="I119" s="14">
        <v>1000</v>
      </c>
      <c r="J119" s="15">
        <v>-749770</v>
      </c>
    </row>
    <row r="120" spans="1:10" ht="18" thickBot="1">
      <c r="A120" s="10">
        <v>40880</v>
      </c>
      <c r="B120" s="11">
        <v>2</v>
      </c>
      <c r="C120" s="12" t="s">
        <v>152</v>
      </c>
      <c r="D120" s="12">
        <v>0</v>
      </c>
      <c r="E120" s="12" t="s">
        <v>33</v>
      </c>
      <c r="F120" s="12"/>
      <c r="G120" s="12" t="s">
        <v>153</v>
      </c>
      <c r="H120" s="13">
        <v>0</v>
      </c>
      <c r="I120" s="14">
        <v>900</v>
      </c>
      <c r="J120" s="15">
        <v>-750670</v>
      </c>
    </row>
    <row r="121" spans="1:10" ht="18" thickBot="1">
      <c r="A121" s="10">
        <v>40880</v>
      </c>
      <c r="B121" s="11">
        <v>1</v>
      </c>
      <c r="C121" s="12" t="s">
        <v>71</v>
      </c>
      <c r="D121" s="12">
        <v>0</v>
      </c>
      <c r="E121" s="12"/>
      <c r="F121" s="12"/>
      <c r="G121" s="12" t="s">
        <v>154</v>
      </c>
      <c r="H121" s="13">
        <v>0</v>
      </c>
      <c r="I121" s="14">
        <v>27900</v>
      </c>
      <c r="J121" s="15">
        <v>-778570</v>
      </c>
    </row>
    <row r="122" spans="1:10" ht="18" thickBot="1">
      <c r="A122" s="10">
        <v>40881</v>
      </c>
      <c r="B122" s="11">
        <v>2</v>
      </c>
      <c r="C122" s="12" t="s">
        <v>88</v>
      </c>
      <c r="D122" s="12">
        <v>0</v>
      </c>
      <c r="E122" s="12"/>
      <c r="F122" s="12"/>
      <c r="G122" s="12" t="s">
        <v>155</v>
      </c>
      <c r="H122" s="13">
        <v>0</v>
      </c>
      <c r="I122" s="14">
        <v>4021</v>
      </c>
      <c r="J122" s="15">
        <v>-782591</v>
      </c>
    </row>
    <row r="123" spans="1:10" ht="18" thickBot="1">
      <c r="A123" s="10">
        <v>40885</v>
      </c>
      <c r="B123" s="11">
        <v>2</v>
      </c>
      <c r="C123" s="12" t="s">
        <v>156</v>
      </c>
      <c r="D123" s="12">
        <v>0</v>
      </c>
      <c r="E123" s="12"/>
      <c r="F123" s="12" t="s">
        <v>13</v>
      </c>
      <c r="G123" s="12" t="s">
        <v>157</v>
      </c>
      <c r="H123" s="13">
        <v>76500</v>
      </c>
      <c r="I123" s="14">
        <v>0</v>
      </c>
      <c r="J123" s="15">
        <v>-706091</v>
      </c>
    </row>
    <row r="124" spans="1:10" ht="18" thickBot="1">
      <c r="A124" s="10">
        <v>40886</v>
      </c>
      <c r="B124" s="11">
        <v>1</v>
      </c>
      <c r="C124" s="12" t="s">
        <v>121</v>
      </c>
      <c r="D124" s="12">
        <v>0</v>
      </c>
      <c r="E124" s="12" t="s">
        <v>12</v>
      </c>
      <c r="F124" s="12"/>
      <c r="G124" s="12" t="s">
        <v>158</v>
      </c>
      <c r="H124" s="13">
        <v>0</v>
      </c>
      <c r="I124" s="14">
        <v>8200</v>
      </c>
      <c r="J124" s="15">
        <v>-714291</v>
      </c>
    </row>
    <row r="125" spans="1:10" ht="18" thickBot="1">
      <c r="A125" s="10">
        <v>40886</v>
      </c>
      <c r="B125" s="11">
        <v>2</v>
      </c>
      <c r="C125" s="12" t="s">
        <v>113</v>
      </c>
      <c r="D125" s="12">
        <v>0</v>
      </c>
      <c r="E125" s="12" t="s">
        <v>33</v>
      </c>
      <c r="F125" s="12"/>
      <c r="G125" s="12" t="s">
        <v>159</v>
      </c>
      <c r="H125" s="13">
        <v>0</v>
      </c>
      <c r="I125" s="14">
        <v>1700</v>
      </c>
      <c r="J125" s="15">
        <v>-715991</v>
      </c>
    </row>
    <row r="126" spans="1:10" ht="18" thickBot="1">
      <c r="A126" s="10">
        <v>40887</v>
      </c>
      <c r="B126" s="11">
        <v>2</v>
      </c>
      <c r="C126" s="12" t="s">
        <v>113</v>
      </c>
      <c r="D126" s="12">
        <v>0</v>
      </c>
      <c r="E126" s="12" t="s">
        <v>114</v>
      </c>
      <c r="F126" s="12"/>
      <c r="G126" s="12" t="s">
        <v>160</v>
      </c>
      <c r="H126" s="13">
        <v>0</v>
      </c>
      <c r="I126" s="14">
        <v>900</v>
      </c>
      <c r="J126" s="15">
        <v>-716891</v>
      </c>
    </row>
    <row r="127" spans="1:10" ht="18" thickBot="1">
      <c r="A127" s="10">
        <v>40887</v>
      </c>
      <c r="B127" s="11">
        <v>2</v>
      </c>
      <c r="C127" s="12" t="s">
        <v>113</v>
      </c>
      <c r="D127" s="12">
        <v>0</v>
      </c>
      <c r="E127" s="12" t="s">
        <v>114</v>
      </c>
      <c r="F127" s="12"/>
      <c r="G127" s="12" t="s">
        <v>161</v>
      </c>
      <c r="H127" s="13">
        <v>0</v>
      </c>
      <c r="I127" s="14">
        <v>900</v>
      </c>
      <c r="J127" s="15">
        <v>-717791</v>
      </c>
    </row>
    <row r="128" spans="1:10" ht="18" thickBot="1">
      <c r="A128" s="10">
        <v>40887</v>
      </c>
      <c r="B128" s="11">
        <v>2</v>
      </c>
      <c r="C128" s="12" t="s">
        <v>113</v>
      </c>
      <c r="D128" s="12">
        <v>0</v>
      </c>
      <c r="E128" s="12" t="s">
        <v>33</v>
      </c>
      <c r="F128" s="12"/>
      <c r="G128" s="12" t="s">
        <v>162</v>
      </c>
      <c r="H128" s="13">
        <v>0</v>
      </c>
      <c r="I128" s="14">
        <v>0</v>
      </c>
      <c r="J128" s="15">
        <v>-717791</v>
      </c>
    </row>
    <row r="129" spans="1:10" ht="18" thickBot="1">
      <c r="A129" s="10">
        <v>40888</v>
      </c>
      <c r="B129" s="11">
        <v>2</v>
      </c>
      <c r="C129" s="12" t="s">
        <v>15</v>
      </c>
      <c r="D129" s="12">
        <v>0</v>
      </c>
      <c r="E129" s="12"/>
      <c r="F129" s="12"/>
      <c r="G129" s="12" t="s">
        <v>163</v>
      </c>
      <c r="H129" s="13">
        <v>0</v>
      </c>
      <c r="I129" s="14">
        <v>0</v>
      </c>
      <c r="J129" s="15">
        <v>-717791</v>
      </c>
    </row>
    <row r="130" spans="1:10">
      <c r="A130" s="40">
        <v>40889</v>
      </c>
      <c r="B130" s="43">
        <v>1</v>
      </c>
      <c r="C130" s="46" t="s">
        <v>61</v>
      </c>
      <c r="D130" s="46">
        <v>0</v>
      </c>
      <c r="E130" s="46" t="s">
        <v>62</v>
      </c>
      <c r="F130" s="46"/>
      <c r="G130" s="16" t="s">
        <v>164</v>
      </c>
      <c r="H130" s="49">
        <v>0</v>
      </c>
      <c r="I130" s="52">
        <v>38470</v>
      </c>
      <c r="J130" s="55">
        <v>-756261</v>
      </c>
    </row>
    <row r="131" spans="1:10">
      <c r="A131" s="41"/>
      <c r="B131" s="44"/>
      <c r="C131" s="47"/>
      <c r="D131" s="47"/>
      <c r="E131" s="47"/>
      <c r="F131" s="47"/>
      <c r="G131" s="16" t="s">
        <v>165</v>
      </c>
      <c r="H131" s="50"/>
      <c r="I131" s="53"/>
      <c r="J131" s="56"/>
    </row>
    <row r="132" spans="1:10">
      <c r="A132" s="41"/>
      <c r="B132" s="44"/>
      <c r="C132" s="47"/>
      <c r="D132" s="47"/>
      <c r="E132" s="47"/>
      <c r="F132" s="47"/>
      <c r="G132" s="16" t="s">
        <v>95</v>
      </c>
      <c r="H132" s="50"/>
      <c r="I132" s="53"/>
      <c r="J132" s="56"/>
    </row>
    <row r="133" spans="1:10">
      <c r="A133" s="41"/>
      <c r="B133" s="44"/>
      <c r="C133" s="47"/>
      <c r="D133" s="47"/>
      <c r="E133" s="47"/>
      <c r="F133" s="47"/>
      <c r="G133" s="16" t="s">
        <v>96</v>
      </c>
      <c r="H133" s="50"/>
      <c r="I133" s="53"/>
      <c r="J133" s="56"/>
    </row>
    <row r="134" spans="1:10">
      <c r="A134" s="41"/>
      <c r="B134" s="44"/>
      <c r="C134" s="47"/>
      <c r="D134" s="47"/>
      <c r="E134" s="47"/>
      <c r="F134" s="47"/>
      <c r="G134" s="16" t="s">
        <v>97</v>
      </c>
      <c r="H134" s="50"/>
      <c r="I134" s="53"/>
      <c r="J134" s="56"/>
    </row>
    <row r="135" spans="1:10" ht="18" thickBot="1">
      <c r="A135" s="42"/>
      <c r="B135" s="45"/>
      <c r="C135" s="48"/>
      <c r="D135" s="48"/>
      <c r="E135" s="48"/>
      <c r="F135" s="48"/>
      <c r="G135" s="12" t="s">
        <v>166</v>
      </c>
      <c r="H135" s="51"/>
      <c r="I135" s="54"/>
      <c r="J135" s="57"/>
    </row>
    <row r="136" spans="1:10">
      <c r="A136" s="40" t="s">
        <v>167</v>
      </c>
      <c r="B136" s="43">
        <v>2</v>
      </c>
      <c r="C136" s="46" t="s">
        <v>71</v>
      </c>
      <c r="D136" s="46">
        <v>0</v>
      </c>
      <c r="E136" s="46"/>
      <c r="F136" s="46"/>
      <c r="G136" s="16" t="s">
        <v>101</v>
      </c>
      <c r="H136" s="49">
        <v>0</v>
      </c>
      <c r="I136" s="52">
        <v>0</v>
      </c>
      <c r="J136" s="55">
        <v>-756261</v>
      </c>
    </row>
    <row r="137" spans="1:10">
      <c r="A137" s="41"/>
      <c r="B137" s="44"/>
      <c r="C137" s="47"/>
      <c r="D137" s="47"/>
      <c r="E137" s="47"/>
      <c r="F137" s="47"/>
      <c r="G137" s="16" t="s">
        <v>168</v>
      </c>
      <c r="H137" s="50"/>
      <c r="I137" s="53"/>
      <c r="J137" s="56"/>
    </row>
    <row r="138" spans="1:10">
      <c r="A138" s="41"/>
      <c r="B138" s="44"/>
      <c r="C138" s="47"/>
      <c r="D138" s="47"/>
      <c r="E138" s="47"/>
      <c r="F138" s="47"/>
      <c r="G138" s="16" t="s">
        <v>103</v>
      </c>
      <c r="H138" s="50"/>
      <c r="I138" s="53"/>
      <c r="J138" s="56"/>
    </row>
    <row r="139" spans="1:10">
      <c r="A139" s="41"/>
      <c r="B139" s="44"/>
      <c r="C139" s="47"/>
      <c r="D139" s="47"/>
      <c r="E139" s="47"/>
      <c r="F139" s="47"/>
      <c r="G139" s="16" t="s">
        <v>104</v>
      </c>
      <c r="H139" s="50"/>
      <c r="I139" s="53"/>
      <c r="J139" s="56"/>
    </row>
    <row r="140" spans="1:10" ht="18" thickBot="1">
      <c r="A140" s="42"/>
      <c r="B140" s="45"/>
      <c r="C140" s="48"/>
      <c r="D140" s="48"/>
      <c r="E140" s="48"/>
      <c r="F140" s="48"/>
      <c r="G140" s="12" t="s">
        <v>105</v>
      </c>
      <c r="H140" s="51"/>
      <c r="I140" s="54"/>
      <c r="J140" s="57"/>
    </row>
    <row r="141" spans="1:10" ht="18" thickBot="1">
      <c r="A141" s="10" t="s">
        <v>169</v>
      </c>
      <c r="B141" s="11">
        <v>1</v>
      </c>
      <c r="C141" s="12" t="s">
        <v>170</v>
      </c>
      <c r="D141" s="12">
        <v>0</v>
      </c>
      <c r="E141" s="12"/>
      <c r="F141" s="12" t="s">
        <v>171</v>
      </c>
      <c r="G141" s="12" t="s">
        <v>172</v>
      </c>
      <c r="H141" s="13">
        <v>0</v>
      </c>
      <c r="I141" s="14">
        <v>210000</v>
      </c>
      <c r="J141" s="15">
        <v>-966261</v>
      </c>
    </row>
    <row r="142" spans="1:10">
      <c r="A142" s="40">
        <v>40890</v>
      </c>
      <c r="B142" s="43">
        <v>1</v>
      </c>
      <c r="C142" s="46" t="s">
        <v>170</v>
      </c>
      <c r="D142" s="46">
        <v>0</v>
      </c>
      <c r="E142" s="46"/>
      <c r="F142" s="46" t="s">
        <v>171</v>
      </c>
      <c r="G142" s="16" t="s">
        <v>173</v>
      </c>
      <c r="H142" s="49">
        <v>0</v>
      </c>
      <c r="I142" s="52">
        <v>210000</v>
      </c>
      <c r="J142" s="55">
        <v>-1176261</v>
      </c>
    </row>
    <row r="143" spans="1:10" ht="18" thickBot="1">
      <c r="A143" s="42"/>
      <c r="B143" s="45"/>
      <c r="C143" s="48"/>
      <c r="D143" s="48"/>
      <c r="E143" s="48"/>
      <c r="F143" s="48"/>
      <c r="G143" s="12" t="s">
        <v>174</v>
      </c>
      <c r="H143" s="51"/>
      <c r="I143" s="54"/>
      <c r="J143" s="57"/>
    </row>
    <row r="144" spans="1:10" ht="18" thickBot="1">
      <c r="A144" s="10">
        <v>40892</v>
      </c>
      <c r="B144" s="11">
        <v>1</v>
      </c>
      <c r="C144" s="12" t="s">
        <v>15</v>
      </c>
      <c r="D144" s="12">
        <v>0</v>
      </c>
      <c r="E144" s="12" t="s">
        <v>12</v>
      </c>
      <c r="F144" s="12"/>
      <c r="G144" s="12" t="s">
        <v>175</v>
      </c>
      <c r="H144" s="13">
        <v>0</v>
      </c>
      <c r="I144" s="14">
        <v>14160</v>
      </c>
      <c r="J144" s="15">
        <v>-1190421</v>
      </c>
    </row>
    <row r="145" spans="1:10">
      <c r="A145" s="40">
        <v>40895</v>
      </c>
      <c r="B145" s="43">
        <v>1</v>
      </c>
      <c r="C145" s="46" t="s">
        <v>15</v>
      </c>
      <c r="D145" s="46">
        <v>0</v>
      </c>
      <c r="E145" s="46" t="s">
        <v>12</v>
      </c>
      <c r="F145" s="46"/>
      <c r="G145" s="16" t="s">
        <v>176</v>
      </c>
      <c r="H145" s="49">
        <v>0</v>
      </c>
      <c r="I145" s="52">
        <v>13800</v>
      </c>
      <c r="J145" s="55">
        <v>-1204221</v>
      </c>
    </row>
    <row r="146" spans="1:10" ht="18" thickBot="1">
      <c r="A146" s="42"/>
      <c r="B146" s="45"/>
      <c r="C146" s="48"/>
      <c r="D146" s="48"/>
      <c r="E146" s="48"/>
      <c r="F146" s="48"/>
      <c r="G146" s="12" t="s">
        <v>177</v>
      </c>
      <c r="H146" s="51"/>
      <c r="I146" s="54"/>
      <c r="J146" s="57"/>
    </row>
    <row r="147" spans="1:10" ht="18" thickBot="1">
      <c r="A147" s="10">
        <v>40895</v>
      </c>
      <c r="B147" s="11">
        <v>2</v>
      </c>
      <c r="C147" s="12" t="s">
        <v>113</v>
      </c>
      <c r="D147" s="12">
        <v>0</v>
      </c>
      <c r="E147" s="12" t="s">
        <v>114</v>
      </c>
      <c r="F147" s="12"/>
      <c r="G147" s="12" t="s">
        <v>178</v>
      </c>
      <c r="H147" s="13">
        <v>0</v>
      </c>
      <c r="I147" s="14">
        <v>900</v>
      </c>
      <c r="J147" s="15">
        <v>-1205121</v>
      </c>
    </row>
    <row r="148" spans="1:10" ht="18" thickBot="1">
      <c r="A148" s="10">
        <v>40895</v>
      </c>
      <c r="B148" s="11">
        <v>2</v>
      </c>
      <c r="C148" s="12" t="s">
        <v>113</v>
      </c>
      <c r="D148" s="12">
        <v>0</v>
      </c>
      <c r="E148" s="12" t="s">
        <v>33</v>
      </c>
      <c r="F148" s="12"/>
      <c r="G148" s="12" t="s">
        <v>179</v>
      </c>
      <c r="H148" s="13">
        <v>0</v>
      </c>
      <c r="I148" s="14">
        <v>0</v>
      </c>
      <c r="J148" s="15">
        <v>-1205121</v>
      </c>
    </row>
    <row r="149" spans="1:10" ht="18" thickBot="1">
      <c r="A149" s="10">
        <v>40896</v>
      </c>
      <c r="B149" s="11">
        <v>1</v>
      </c>
      <c r="C149" s="12" t="s">
        <v>81</v>
      </c>
      <c r="D149" s="12">
        <v>0</v>
      </c>
      <c r="E149" s="12" t="s">
        <v>83</v>
      </c>
      <c r="F149" s="12" t="s">
        <v>82</v>
      </c>
      <c r="G149" s="12" t="s">
        <v>83</v>
      </c>
      <c r="H149" s="13">
        <v>413161</v>
      </c>
      <c r="I149" s="14">
        <v>0</v>
      </c>
      <c r="J149" s="15">
        <v>-791960</v>
      </c>
    </row>
    <row r="150" spans="1:10">
      <c r="A150" s="40">
        <v>40902</v>
      </c>
      <c r="B150" s="43">
        <v>1</v>
      </c>
      <c r="C150" s="46" t="s">
        <v>15</v>
      </c>
      <c r="D150" s="46">
        <v>0</v>
      </c>
      <c r="E150" s="46" t="s">
        <v>12</v>
      </c>
      <c r="F150" s="46"/>
      <c r="G150" s="16" t="s">
        <v>180</v>
      </c>
      <c r="H150" s="49">
        <v>0</v>
      </c>
      <c r="I150" s="52">
        <v>24720</v>
      </c>
      <c r="J150" s="55">
        <v>-816680</v>
      </c>
    </row>
    <row r="151" spans="1:10">
      <c r="A151" s="41"/>
      <c r="B151" s="44"/>
      <c r="C151" s="47"/>
      <c r="D151" s="47"/>
      <c r="E151" s="47"/>
      <c r="F151" s="47"/>
      <c r="G151" s="16" t="s">
        <v>181</v>
      </c>
      <c r="H151" s="50"/>
      <c r="I151" s="53"/>
      <c r="J151" s="56"/>
    </row>
    <row r="152" spans="1:10" ht="18" thickBot="1">
      <c r="A152" s="42"/>
      <c r="B152" s="45"/>
      <c r="C152" s="48"/>
      <c r="D152" s="48"/>
      <c r="E152" s="48"/>
      <c r="F152" s="48"/>
      <c r="G152" s="12" t="s">
        <v>182</v>
      </c>
      <c r="H152" s="51"/>
      <c r="I152" s="54"/>
      <c r="J152" s="57"/>
    </row>
    <row r="153" spans="1:10" ht="18" thickBot="1">
      <c r="A153" s="10">
        <v>40905</v>
      </c>
      <c r="B153" s="11">
        <v>1</v>
      </c>
      <c r="C153" s="12" t="s">
        <v>81</v>
      </c>
      <c r="D153" s="12">
        <v>0</v>
      </c>
      <c r="E153" s="12" t="s">
        <v>83</v>
      </c>
      <c r="F153" s="12" t="s">
        <v>82</v>
      </c>
      <c r="G153" s="12" t="s">
        <v>183</v>
      </c>
      <c r="H153" s="13">
        <v>285200</v>
      </c>
      <c r="I153" s="14">
        <v>0</v>
      </c>
      <c r="J153" s="15">
        <v>-531480</v>
      </c>
    </row>
    <row r="154" spans="1:10" ht="18" thickBot="1">
      <c r="A154" s="10">
        <v>40906</v>
      </c>
      <c r="B154" s="11">
        <v>2</v>
      </c>
      <c r="C154" s="12" t="s">
        <v>121</v>
      </c>
      <c r="D154" s="12">
        <v>0</v>
      </c>
      <c r="E154" s="12" t="s">
        <v>114</v>
      </c>
      <c r="F154" s="12"/>
      <c r="G154" s="12" t="s">
        <v>184</v>
      </c>
      <c r="H154" s="13">
        <v>0</v>
      </c>
      <c r="I154" s="14">
        <v>1000</v>
      </c>
      <c r="J154" s="15">
        <v>-532480</v>
      </c>
    </row>
    <row r="155" spans="1:10" ht="18" thickBot="1">
      <c r="A155" s="10">
        <v>40906</v>
      </c>
      <c r="B155" s="11">
        <v>2</v>
      </c>
      <c r="C155" s="12" t="s">
        <v>113</v>
      </c>
      <c r="D155" s="12">
        <v>0</v>
      </c>
      <c r="E155" s="12" t="s">
        <v>33</v>
      </c>
      <c r="F155" s="12"/>
      <c r="G155" s="12" t="s">
        <v>185</v>
      </c>
      <c r="H155" s="13">
        <v>0</v>
      </c>
      <c r="I155" s="14">
        <v>600</v>
      </c>
      <c r="J155" s="15">
        <v>-533080</v>
      </c>
    </row>
    <row r="156" spans="1:10" ht="18" thickBot="1">
      <c r="A156" s="10">
        <v>40906</v>
      </c>
      <c r="B156" s="11">
        <v>2</v>
      </c>
      <c r="C156" s="12" t="s">
        <v>113</v>
      </c>
      <c r="D156" s="12">
        <v>0</v>
      </c>
      <c r="E156" s="12" t="s">
        <v>33</v>
      </c>
      <c r="F156" s="12"/>
      <c r="G156" s="12" t="s">
        <v>186</v>
      </c>
      <c r="H156" s="13">
        <v>0</v>
      </c>
      <c r="I156" s="14">
        <v>300</v>
      </c>
      <c r="J156" s="15">
        <v>-533380</v>
      </c>
    </row>
    <row r="157" spans="1:10" ht="18" thickBot="1">
      <c r="A157" s="10">
        <v>40906</v>
      </c>
      <c r="B157" s="11">
        <v>2</v>
      </c>
      <c r="C157" s="12" t="s">
        <v>121</v>
      </c>
      <c r="D157" s="12">
        <v>0</v>
      </c>
      <c r="E157" s="12" t="s">
        <v>114</v>
      </c>
      <c r="F157" s="12"/>
      <c r="G157" s="12" t="s">
        <v>187</v>
      </c>
      <c r="H157" s="13">
        <v>0</v>
      </c>
      <c r="I157" s="14">
        <v>1000</v>
      </c>
      <c r="J157" s="15">
        <v>-534380</v>
      </c>
    </row>
    <row r="158" spans="1:10" ht="18" thickBot="1">
      <c r="A158" s="10">
        <v>40906</v>
      </c>
      <c r="B158" s="11">
        <v>2</v>
      </c>
      <c r="C158" s="12" t="s">
        <v>113</v>
      </c>
      <c r="D158" s="12">
        <v>0</v>
      </c>
      <c r="E158" s="12" t="s">
        <v>114</v>
      </c>
      <c r="F158" s="12"/>
      <c r="G158" s="12" t="s">
        <v>188</v>
      </c>
      <c r="H158" s="13">
        <v>0</v>
      </c>
      <c r="I158" s="14">
        <v>900</v>
      </c>
      <c r="J158" s="15">
        <v>-535280</v>
      </c>
    </row>
    <row r="159" spans="1:10" ht="18" thickBot="1">
      <c r="A159" s="10">
        <v>40907</v>
      </c>
      <c r="B159" s="11">
        <v>2</v>
      </c>
      <c r="C159" s="12" t="s">
        <v>121</v>
      </c>
      <c r="D159" s="12">
        <v>0</v>
      </c>
      <c r="E159" s="12" t="s">
        <v>114</v>
      </c>
      <c r="F159" s="12"/>
      <c r="G159" s="12" t="s">
        <v>189</v>
      </c>
      <c r="H159" s="13">
        <v>0</v>
      </c>
      <c r="I159" s="14">
        <v>1000</v>
      </c>
      <c r="J159" s="15">
        <v>-536280</v>
      </c>
    </row>
    <row r="160" spans="1:10" ht="18" thickBot="1">
      <c r="A160" s="10">
        <v>40907</v>
      </c>
      <c r="B160" s="11">
        <v>2</v>
      </c>
      <c r="C160" s="12" t="s">
        <v>113</v>
      </c>
      <c r="D160" s="12">
        <v>0</v>
      </c>
      <c r="E160" s="12" t="s">
        <v>33</v>
      </c>
      <c r="F160" s="12"/>
      <c r="G160" s="12" t="s">
        <v>190</v>
      </c>
      <c r="H160" s="13">
        <v>0</v>
      </c>
      <c r="I160" s="14">
        <v>900</v>
      </c>
      <c r="J160" s="15">
        <v>-537180</v>
      </c>
    </row>
    <row r="161" spans="1:10" ht="18" thickBot="1">
      <c r="A161" s="10">
        <v>40907</v>
      </c>
      <c r="B161" s="11">
        <v>2</v>
      </c>
      <c r="C161" s="12" t="s">
        <v>113</v>
      </c>
      <c r="D161" s="12">
        <v>0</v>
      </c>
      <c r="E161" s="12" t="s">
        <v>114</v>
      </c>
      <c r="F161" s="12"/>
      <c r="G161" s="12" t="s">
        <v>191</v>
      </c>
      <c r="H161" s="13">
        <v>0</v>
      </c>
      <c r="I161" s="14">
        <v>0</v>
      </c>
      <c r="J161" s="15">
        <v>-537180</v>
      </c>
    </row>
    <row r="162" spans="1:10" ht="18" thickBot="1">
      <c r="A162" s="10">
        <v>40907</v>
      </c>
      <c r="B162" s="11">
        <v>2</v>
      </c>
      <c r="C162" s="12" t="s">
        <v>121</v>
      </c>
      <c r="D162" s="12">
        <v>0</v>
      </c>
      <c r="E162" s="12" t="s">
        <v>114</v>
      </c>
      <c r="F162" s="12"/>
      <c r="G162" s="12" t="s">
        <v>192</v>
      </c>
      <c r="H162" s="13">
        <v>0</v>
      </c>
      <c r="I162" s="14">
        <v>1000</v>
      </c>
      <c r="J162" s="15">
        <v>-538180</v>
      </c>
    </row>
    <row r="163" spans="1:10" ht="18" thickBot="1">
      <c r="A163" s="10">
        <v>40908</v>
      </c>
      <c r="B163" s="11">
        <v>2</v>
      </c>
      <c r="C163" s="12" t="s">
        <v>113</v>
      </c>
      <c r="D163" s="12">
        <v>0</v>
      </c>
      <c r="E163" s="12" t="s">
        <v>114</v>
      </c>
      <c r="F163" s="12"/>
      <c r="G163" s="12" t="s">
        <v>193</v>
      </c>
      <c r="H163" s="13">
        <v>0</v>
      </c>
      <c r="I163" s="14">
        <v>1000</v>
      </c>
      <c r="J163" s="15">
        <v>-539180</v>
      </c>
    </row>
    <row r="164" spans="1:10" ht="18" thickBot="1">
      <c r="A164" s="10">
        <v>40908</v>
      </c>
      <c r="B164" s="11">
        <v>2</v>
      </c>
      <c r="C164" s="12" t="s">
        <v>36</v>
      </c>
      <c r="D164" s="12">
        <v>0</v>
      </c>
      <c r="E164" s="12" t="s">
        <v>114</v>
      </c>
      <c r="F164" s="12"/>
      <c r="G164" s="12" t="s">
        <v>194</v>
      </c>
      <c r="H164" s="13">
        <v>0</v>
      </c>
      <c r="I164" s="14">
        <v>1000</v>
      </c>
      <c r="J164" s="15">
        <v>-540180</v>
      </c>
    </row>
    <row r="165" spans="1:10" ht="18" thickBot="1">
      <c r="A165" s="10">
        <v>40908</v>
      </c>
      <c r="B165" s="11">
        <v>2</v>
      </c>
      <c r="C165" s="12" t="s">
        <v>88</v>
      </c>
      <c r="D165" s="12">
        <v>0</v>
      </c>
      <c r="E165" s="12"/>
      <c r="F165" s="12"/>
      <c r="G165" s="12" t="s">
        <v>195</v>
      </c>
      <c r="H165" s="13">
        <v>0</v>
      </c>
      <c r="I165" s="14">
        <v>2879</v>
      </c>
      <c r="J165" s="15">
        <v>-543059</v>
      </c>
    </row>
    <row r="166" spans="1:10" ht="18" thickBot="1">
      <c r="A166" s="10">
        <v>40909</v>
      </c>
      <c r="B166" s="11">
        <v>2</v>
      </c>
      <c r="C166" s="12" t="s">
        <v>36</v>
      </c>
      <c r="D166" s="12">
        <v>0</v>
      </c>
      <c r="E166" s="12" t="s">
        <v>114</v>
      </c>
      <c r="F166" s="12"/>
      <c r="G166" s="12" t="s">
        <v>196</v>
      </c>
      <c r="H166" s="13">
        <v>0</v>
      </c>
      <c r="I166" s="14">
        <v>1100</v>
      </c>
      <c r="J166" s="15">
        <v>-544159</v>
      </c>
    </row>
    <row r="167" spans="1:10" ht="18" thickBot="1">
      <c r="A167" s="10">
        <v>40910</v>
      </c>
      <c r="B167" s="11">
        <v>2</v>
      </c>
      <c r="C167" s="12" t="s">
        <v>121</v>
      </c>
      <c r="D167" s="12">
        <v>0</v>
      </c>
      <c r="E167" s="12" t="s">
        <v>114</v>
      </c>
      <c r="F167" s="12"/>
      <c r="G167" s="12" t="s">
        <v>197</v>
      </c>
      <c r="H167" s="13">
        <v>0</v>
      </c>
      <c r="I167" s="14">
        <v>1000</v>
      </c>
      <c r="J167" s="15">
        <v>-545159</v>
      </c>
    </row>
    <row r="168" spans="1:10" ht="18" thickBot="1">
      <c r="A168" s="10">
        <v>40910</v>
      </c>
      <c r="B168" s="11">
        <v>2</v>
      </c>
      <c r="C168" s="12" t="s">
        <v>121</v>
      </c>
      <c r="D168" s="12">
        <v>0</v>
      </c>
      <c r="E168" s="12" t="s">
        <v>114</v>
      </c>
      <c r="F168" s="12"/>
      <c r="G168" s="12" t="s">
        <v>198</v>
      </c>
      <c r="H168" s="13">
        <v>0</v>
      </c>
      <c r="I168" s="14">
        <v>1000</v>
      </c>
      <c r="J168" s="15">
        <v>-546159</v>
      </c>
    </row>
    <row r="169" spans="1:10" ht="18" thickBot="1">
      <c r="A169" s="10">
        <v>40911</v>
      </c>
      <c r="B169" s="11">
        <v>2</v>
      </c>
      <c r="C169" s="12" t="s">
        <v>121</v>
      </c>
      <c r="D169" s="12">
        <v>0</v>
      </c>
      <c r="E169" s="12" t="s">
        <v>114</v>
      </c>
      <c r="F169" s="12"/>
      <c r="G169" s="12" t="s">
        <v>199</v>
      </c>
      <c r="H169" s="13">
        <v>0</v>
      </c>
      <c r="I169" s="14">
        <v>1000</v>
      </c>
      <c r="J169" s="15">
        <v>-547159</v>
      </c>
    </row>
    <row r="170" spans="1:10" ht="18" thickBot="1">
      <c r="A170" s="10">
        <v>40913</v>
      </c>
      <c r="B170" s="11">
        <v>1</v>
      </c>
      <c r="C170" s="12" t="s">
        <v>10</v>
      </c>
      <c r="D170" s="12">
        <v>0</v>
      </c>
      <c r="E170" s="12"/>
      <c r="F170" s="12" t="s">
        <v>13</v>
      </c>
      <c r="G170" s="12" t="s">
        <v>200</v>
      </c>
      <c r="H170" s="13">
        <v>0</v>
      </c>
      <c r="I170" s="14">
        <v>525000</v>
      </c>
      <c r="J170" s="15">
        <v>-1072159</v>
      </c>
    </row>
    <row r="171" spans="1:10" ht="18" thickBot="1">
      <c r="A171" s="10">
        <v>40915</v>
      </c>
      <c r="B171" s="11">
        <v>1</v>
      </c>
      <c r="C171" s="12" t="s">
        <v>15</v>
      </c>
      <c r="D171" s="12">
        <v>0</v>
      </c>
      <c r="E171" s="12" t="s">
        <v>12</v>
      </c>
      <c r="F171" s="12"/>
      <c r="G171" s="12" t="s">
        <v>201</v>
      </c>
      <c r="H171" s="13">
        <v>0</v>
      </c>
      <c r="I171" s="14">
        <v>8760</v>
      </c>
      <c r="J171" s="15">
        <v>-1080919</v>
      </c>
    </row>
    <row r="172" spans="1:10">
      <c r="A172" s="40">
        <v>40919</v>
      </c>
      <c r="B172" s="43">
        <v>1</v>
      </c>
      <c r="C172" s="46" t="s">
        <v>61</v>
      </c>
      <c r="D172" s="46">
        <v>0</v>
      </c>
      <c r="E172" s="46" t="s">
        <v>62</v>
      </c>
      <c r="F172" s="46"/>
      <c r="G172" s="16" t="s">
        <v>202</v>
      </c>
      <c r="H172" s="49">
        <v>0</v>
      </c>
      <c r="I172" s="52">
        <v>39130</v>
      </c>
      <c r="J172" s="55">
        <v>-1120049</v>
      </c>
    </row>
    <row r="173" spans="1:10">
      <c r="A173" s="41"/>
      <c r="B173" s="44"/>
      <c r="C173" s="47"/>
      <c r="D173" s="47"/>
      <c r="E173" s="47"/>
      <c r="F173" s="47"/>
      <c r="G173" s="16" t="s">
        <v>203</v>
      </c>
      <c r="H173" s="50"/>
      <c r="I173" s="53"/>
      <c r="J173" s="56"/>
    </row>
    <row r="174" spans="1:10">
      <c r="A174" s="41"/>
      <c r="B174" s="44"/>
      <c r="C174" s="47"/>
      <c r="D174" s="47"/>
      <c r="E174" s="47"/>
      <c r="F174" s="47"/>
      <c r="G174" s="16" t="s">
        <v>204</v>
      </c>
      <c r="H174" s="50"/>
      <c r="I174" s="53"/>
      <c r="J174" s="56"/>
    </row>
    <row r="175" spans="1:10">
      <c r="A175" s="41"/>
      <c r="B175" s="44"/>
      <c r="C175" s="47"/>
      <c r="D175" s="47"/>
      <c r="E175" s="47"/>
      <c r="F175" s="47"/>
      <c r="G175" s="16" t="s">
        <v>205</v>
      </c>
      <c r="H175" s="50"/>
      <c r="I175" s="53"/>
      <c r="J175" s="56"/>
    </row>
    <row r="176" spans="1:10">
      <c r="A176" s="41"/>
      <c r="B176" s="44"/>
      <c r="C176" s="47"/>
      <c r="D176" s="47"/>
      <c r="E176" s="47"/>
      <c r="F176" s="47"/>
      <c r="G176" s="16" t="s">
        <v>95</v>
      </c>
      <c r="H176" s="50"/>
      <c r="I176" s="53"/>
      <c r="J176" s="56"/>
    </row>
    <row r="177" spans="1:10">
      <c r="A177" s="41"/>
      <c r="B177" s="44"/>
      <c r="C177" s="47"/>
      <c r="D177" s="47"/>
      <c r="E177" s="47"/>
      <c r="F177" s="47"/>
      <c r="G177" s="16" t="s">
        <v>96</v>
      </c>
      <c r="H177" s="50"/>
      <c r="I177" s="53"/>
      <c r="J177" s="56"/>
    </row>
    <row r="178" spans="1:10">
      <c r="A178" s="41"/>
      <c r="B178" s="44"/>
      <c r="C178" s="47"/>
      <c r="D178" s="47"/>
      <c r="E178" s="47"/>
      <c r="F178" s="47"/>
      <c r="G178" s="16" t="s">
        <v>97</v>
      </c>
      <c r="H178" s="50"/>
      <c r="I178" s="53"/>
      <c r="J178" s="56"/>
    </row>
    <row r="179" spans="1:10" ht="18" thickBot="1">
      <c r="A179" s="42"/>
      <c r="B179" s="45"/>
      <c r="C179" s="48"/>
      <c r="D179" s="48"/>
      <c r="E179" s="48"/>
      <c r="F179" s="48"/>
      <c r="G179" s="12" t="s">
        <v>206</v>
      </c>
      <c r="H179" s="51"/>
      <c r="I179" s="54"/>
      <c r="J179" s="57"/>
    </row>
    <row r="180" spans="1:10">
      <c r="A180" s="40" t="s">
        <v>207</v>
      </c>
      <c r="B180" s="43">
        <v>2</v>
      </c>
      <c r="C180" s="46" t="s">
        <v>71</v>
      </c>
      <c r="D180" s="46">
        <v>0</v>
      </c>
      <c r="E180" s="46"/>
      <c r="F180" s="46"/>
      <c r="G180" s="16" t="s">
        <v>101</v>
      </c>
      <c r="H180" s="49">
        <v>0</v>
      </c>
      <c r="I180" s="52">
        <v>0</v>
      </c>
      <c r="J180" s="55">
        <v>-1120049</v>
      </c>
    </row>
    <row r="181" spans="1:10">
      <c r="A181" s="41"/>
      <c r="B181" s="44"/>
      <c r="C181" s="47"/>
      <c r="D181" s="47"/>
      <c r="E181" s="47"/>
      <c r="F181" s="47"/>
      <c r="G181" s="16" t="s">
        <v>208</v>
      </c>
      <c r="H181" s="50"/>
      <c r="I181" s="53"/>
      <c r="J181" s="56"/>
    </row>
    <row r="182" spans="1:10">
      <c r="A182" s="41"/>
      <c r="B182" s="44"/>
      <c r="C182" s="47"/>
      <c r="D182" s="47"/>
      <c r="E182" s="47"/>
      <c r="F182" s="47"/>
      <c r="G182" s="16" t="s">
        <v>103</v>
      </c>
      <c r="H182" s="50"/>
      <c r="I182" s="53"/>
      <c r="J182" s="56"/>
    </row>
    <row r="183" spans="1:10">
      <c r="A183" s="41"/>
      <c r="B183" s="44"/>
      <c r="C183" s="47"/>
      <c r="D183" s="47"/>
      <c r="E183" s="47"/>
      <c r="F183" s="47"/>
      <c r="G183" s="16" t="s">
        <v>104</v>
      </c>
      <c r="H183" s="50"/>
      <c r="I183" s="53"/>
      <c r="J183" s="56"/>
    </row>
    <row r="184" spans="1:10" ht="18" thickBot="1">
      <c r="A184" s="42"/>
      <c r="B184" s="45"/>
      <c r="C184" s="48"/>
      <c r="D184" s="48"/>
      <c r="E184" s="48"/>
      <c r="F184" s="48"/>
      <c r="G184" s="12" t="s">
        <v>105</v>
      </c>
      <c r="H184" s="51"/>
      <c r="I184" s="54"/>
      <c r="J184" s="57"/>
    </row>
    <row r="185" spans="1:10" ht="18" thickBot="1">
      <c r="A185" s="10" t="s">
        <v>209</v>
      </c>
      <c r="B185" s="11">
        <v>1</v>
      </c>
      <c r="C185" s="12" t="s">
        <v>15</v>
      </c>
      <c r="D185" s="12">
        <v>0</v>
      </c>
      <c r="E185" s="12" t="s">
        <v>12</v>
      </c>
      <c r="F185" s="12"/>
      <c r="G185" s="12" t="s">
        <v>210</v>
      </c>
      <c r="H185" s="13">
        <v>0</v>
      </c>
      <c r="I185" s="14">
        <v>3800</v>
      </c>
      <c r="J185" s="15">
        <v>-1123849</v>
      </c>
    </row>
    <row r="186" spans="1:10" ht="18" thickBot="1">
      <c r="A186" s="10">
        <v>40922</v>
      </c>
      <c r="B186" s="11">
        <v>1</v>
      </c>
      <c r="C186" s="12" t="s">
        <v>15</v>
      </c>
      <c r="D186" s="12">
        <v>0</v>
      </c>
      <c r="E186" s="12" t="s">
        <v>12</v>
      </c>
      <c r="F186" s="12"/>
      <c r="G186" s="12" t="s">
        <v>211</v>
      </c>
      <c r="H186" s="13">
        <v>0</v>
      </c>
      <c r="I186" s="14">
        <v>6360</v>
      </c>
      <c r="J186" s="15">
        <v>-1130209</v>
      </c>
    </row>
    <row r="187" spans="1:10" ht="18" thickBot="1">
      <c r="A187" s="10">
        <v>40922</v>
      </c>
      <c r="B187" s="11">
        <v>2</v>
      </c>
      <c r="C187" s="12" t="s">
        <v>113</v>
      </c>
      <c r="D187" s="12">
        <v>0</v>
      </c>
      <c r="E187" s="12" t="s">
        <v>33</v>
      </c>
      <c r="F187" s="12"/>
      <c r="G187" s="12" t="s">
        <v>212</v>
      </c>
      <c r="H187" s="13">
        <v>0</v>
      </c>
      <c r="I187" s="14">
        <v>900</v>
      </c>
      <c r="J187" s="15">
        <v>-1131109</v>
      </c>
    </row>
    <row r="188" spans="1:10" ht="18" thickBot="1">
      <c r="A188" s="10">
        <v>40922</v>
      </c>
      <c r="B188" s="11">
        <v>2</v>
      </c>
      <c r="C188" s="12" t="s">
        <v>32</v>
      </c>
      <c r="D188" s="12">
        <v>0</v>
      </c>
      <c r="E188" s="12" t="s">
        <v>114</v>
      </c>
      <c r="F188" s="12"/>
      <c r="G188" s="12" t="s">
        <v>213</v>
      </c>
      <c r="H188" s="13">
        <v>0</v>
      </c>
      <c r="I188" s="14">
        <v>100</v>
      </c>
      <c r="J188" s="15">
        <v>-1131209</v>
      </c>
    </row>
    <row r="189" spans="1:10" ht="18" thickBot="1">
      <c r="A189" s="10">
        <v>40923</v>
      </c>
      <c r="B189" s="11">
        <v>1</v>
      </c>
      <c r="C189" s="12" t="s">
        <v>15</v>
      </c>
      <c r="D189" s="12">
        <v>0</v>
      </c>
      <c r="E189" s="12" t="s">
        <v>12</v>
      </c>
      <c r="F189" s="12"/>
      <c r="G189" s="12" t="s">
        <v>214</v>
      </c>
      <c r="H189" s="13">
        <v>0</v>
      </c>
      <c r="I189" s="14">
        <v>4900</v>
      </c>
      <c r="J189" s="15">
        <v>-1136109</v>
      </c>
    </row>
    <row r="190" spans="1:10" ht="18" thickBot="1">
      <c r="A190" s="10">
        <v>40923</v>
      </c>
      <c r="B190" s="11">
        <v>2</v>
      </c>
      <c r="C190" s="12" t="s">
        <v>113</v>
      </c>
      <c r="D190" s="12">
        <v>0</v>
      </c>
      <c r="E190" s="12" t="s">
        <v>33</v>
      </c>
      <c r="F190" s="12"/>
      <c r="G190" s="12" t="s">
        <v>215</v>
      </c>
      <c r="H190" s="13">
        <v>0</v>
      </c>
      <c r="I190" s="14">
        <v>900</v>
      </c>
      <c r="J190" s="15">
        <v>-1137009</v>
      </c>
    </row>
    <row r="191" spans="1:10" ht="18" thickBot="1">
      <c r="A191" s="10">
        <v>40924</v>
      </c>
      <c r="B191" s="11">
        <v>1</v>
      </c>
      <c r="C191" s="12" t="s">
        <v>81</v>
      </c>
      <c r="D191" s="12">
        <v>0</v>
      </c>
      <c r="E191" s="12" t="s">
        <v>83</v>
      </c>
      <c r="F191" s="12" t="s">
        <v>82</v>
      </c>
      <c r="G191" s="12" t="s">
        <v>83</v>
      </c>
      <c r="H191" s="13">
        <v>248329</v>
      </c>
      <c r="I191" s="14">
        <v>0</v>
      </c>
      <c r="J191" s="15">
        <v>-888680</v>
      </c>
    </row>
    <row r="192" spans="1:10" ht="18" thickBot="1">
      <c r="A192" s="10">
        <v>40930</v>
      </c>
      <c r="B192" s="11">
        <v>1</v>
      </c>
      <c r="C192" s="12" t="s">
        <v>15</v>
      </c>
      <c r="D192" s="12">
        <v>0</v>
      </c>
      <c r="E192" s="12" t="s">
        <v>12</v>
      </c>
      <c r="F192" s="12"/>
      <c r="G192" s="12" t="s">
        <v>216</v>
      </c>
      <c r="H192" s="13">
        <v>0</v>
      </c>
      <c r="I192" s="14">
        <v>18360</v>
      </c>
      <c r="J192" s="15">
        <v>-907040</v>
      </c>
    </row>
    <row r="193" spans="1:10" ht="18" thickBot="1">
      <c r="A193" s="10">
        <v>40934</v>
      </c>
      <c r="B193" s="11">
        <v>1</v>
      </c>
      <c r="C193" s="12" t="s">
        <v>15</v>
      </c>
      <c r="D193" s="12">
        <v>0</v>
      </c>
      <c r="E193" s="12" t="s">
        <v>12</v>
      </c>
      <c r="F193" s="12"/>
      <c r="G193" s="12" t="s">
        <v>217</v>
      </c>
      <c r="H193" s="13">
        <v>0</v>
      </c>
      <c r="I193" s="14">
        <v>8760</v>
      </c>
      <c r="J193" s="15">
        <v>-915800</v>
      </c>
    </row>
    <row r="194" spans="1:10" ht="18" thickBot="1">
      <c r="A194" s="10">
        <v>40937</v>
      </c>
      <c r="B194" s="11">
        <v>1</v>
      </c>
      <c r="C194" s="12" t="s">
        <v>15</v>
      </c>
      <c r="D194" s="12">
        <v>0</v>
      </c>
      <c r="E194" s="12" t="s">
        <v>12</v>
      </c>
      <c r="F194" s="12"/>
      <c r="G194" s="12" t="s">
        <v>218</v>
      </c>
      <c r="H194" s="13">
        <v>0</v>
      </c>
      <c r="I194" s="14">
        <v>13700</v>
      </c>
      <c r="J194" s="15">
        <v>-929500</v>
      </c>
    </row>
    <row r="195" spans="1:10" ht="18" thickBot="1">
      <c r="A195" s="10">
        <v>40939</v>
      </c>
      <c r="B195" s="11">
        <v>2</v>
      </c>
      <c r="C195" s="12" t="s">
        <v>88</v>
      </c>
      <c r="D195" s="12">
        <v>0</v>
      </c>
      <c r="E195" s="12"/>
      <c r="F195" s="12"/>
      <c r="G195" s="12" t="s">
        <v>219</v>
      </c>
      <c r="H195" s="13">
        <v>0</v>
      </c>
      <c r="I195" s="14">
        <v>5078</v>
      </c>
      <c r="J195" s="15">
        <v>-934578</v>
      </c>
    </row>
    <row r="196" spans="1:10">
      <c r="A196" s="40">
        <v>40952</v>
      </c>
      <c r="B196" s="43">
        <v>1</v>
      </c>
      <c r="C196" s="46" t="s">
        <v>61</v>
      </c>
      <c r="D196" s="46">
        <v>0</v>
      </c>
      <c r="E196" s="46" t="s">
        <v>62</v>
      </c>
      <c r="F196" s="46"/>
      <c r="G196" s="16" t="s">
        <v>202</v>
      </c>
      <c r="H196" s="49">
        <v>0</v>
      </c>
      <c r="I196" s="52">
        <v>39350</v>
      </c>
      <c r="J196" s="55">
        <v>-973928</v>
      </c>
    </row>
    <row r="197" spans="1:10">
      <c r="A197" s="41"/>
      <c r="B197" s="44"/>
      <c r="C197" s="47"/>
      <c r="D197" s="47"/>
      <c r="E197" s="47"/>
      <c r="F197" s="47"/>
      <c r="G197" s="16" t="s">
        <v>203</v>
      </c>
      <c r="H197" s="50"/>
      <c r="I197" s="53"/>
      <c r="J197" s="56"/>
    </row>
    <row r="198" spans="1:10">
      <c r="A198" s="41"/>
      <c r="B198" s="44"/>
      <c r="C198" s="47"/>
      <c r="D198" s="47"/>
      <c r="E198" s="47"/>
      <c r="F198" s="47"/>
      <c r="G198" s="16" t="s">
        <v>204</v>
      </c>
      <c r="H198" s="50"/>
      <c r="I198" s="53"/>
      <c r="J198" s="56"/>
    </row>
    <row r="199" spans="1:10">
      <c r="A199" s="41"/>
      <c r="B199" s="44"/>
      <c r="C199" s="47"/>
      <c r="D199" s="47"/>
      <c r="E199" s="47"/>
      <c r="F199" s="47"/>
      <c r="G199" s="16" t="s">
        <v>220</v>
      </c>
      <c r="H199" s="50"/>
      <c r="I199" s="53"/>
      <c r="J199" s="56"/>
    </row>
    <row r="200" spans="1:10">
      <c r="A200" s="41"/>
      <c r="B200" s="44"/>
      <c r="C200" s="47"/>
      <c r="D200" s="47"/>
      <c r="E200" s="47"/>
      <c r="F200" s="47"/>
      <c r="G200" s="16" t="s">
        <v>221</v>
      </c>
      <c r="H200" s="50"/>
      <c r="I200" s="53"/>
      <c r="J200" s="56"/>
    </row>
    <row r="201" spans="1:10">
      <c r="A201" s="41"/>
      <c r="B201" s="44"/>
      <c r="C201" s="47"/>
      <c r="D201" s="47"/>
      <c r="E201" s="47"/>
      <c r="F201" s="47"/>
      <c r="G201" s="16" t="s">
        <v>95</v>
      </c>
      <c r="H201" s="50"/>
      <c r="I201" s="53"/>
      <c r="J201" s="56"/>
    </row>
    <row r="202" spans="1:10">
      <c r="A202" s="41"/>
      <c r="B202" s="44"/>
      <c r="C202" s="47"/>
      <c r="D202" s="47"/>
      <c r="E202" s="47"/>
      <c r="F202" s="47"/>
      <c r="G202" s="16" t="s">
        <v>96</v>
      </c>
      <c r="H202" s="50"/>
      <c r="I202" s="53"/>
      <c r="J202" s="56"/>
    </row>
    <row r="203" spans="1:10">
      <c r="A203" s="41"/>
      <c r="B203" s="44"/>
      <c r="C203" s="47"/>
      <c r="D203" s="47"/>
      <c r="E203" s="47"/>
      <c r="F203" s="47"/>
      <c r="G203" s="16" t="s">
        <v>97</v>
      </c>
      <c r="H203" s="50"/>
      <c r="I203" s="53"/>
      <c r="J203" s="56"/>
    </row>
    <row r="204" spans="1:10" ht="18" thickBot="1">
      <c r="A204" s="42"/>
      <c r="B204" s="45"/>
      <c r="C204" s="48"/>
      <c r="D204" s="48"/>
      <c r="E204" s="48"/>
      <c r="F204" s="48"/>
      <c r="G204" s="12" t="s">
        <v>222</v>
      </c>
      <c r="H204" s="51"/>
      <c r="I204" s="54"/>
      <c r="J204" s="57"/>
    </row>
    <row r="205" spans="1:10">
      <c r="A205" s="40" t="s">
        <v>223</v>
      </c>
      <c r="B205" s="43">
        <v>2</v>
      </c>
      <c r="C205" s="46" t="s">
        <v>71</v>
      </c>
      <c r="D205" s="46">
        <v>0</v>
      </c>
      <c r="E205" s="46"/>
      <c r="F205" s="46"/>
      <c r="G205" s="16" t="s">
        <v>101</v>
      </c>
      <c r="H205" s="49">
        <v>0</v>
      </c>
      <c r="I205" s="52">
        <v>0</v>
      </c>
      <c r="J205" s="55">
        <v>-973928</v>
      </c>
    </row>
    <row r="206" spans="1:10">
      <c r="A206" s="41"/>
      <c r="B206" s="44"/>
      <c r="C206" s="47"/>
      <c r="D206" s="47"/>
      <c r="E206" s="47"/>
      <c r="F206" s="47"/>
      <c r="G206" s="16" t="s">
        <v>224</v>
      </c>
      <c r="H206" s="50"/>
      <c r="I206" s="53"/>
      <c r="J206" s="56"/>
    </row>
    <row r="207" spans="1:10">
      <c r="A207" s="41"/>
      <c r="B207" s="44"/>
      <c r="C207" s="47"/>
      <c r="D207" s="47"/>
      <c r="E207" s="47"/>
      <c r="F207" s="47"/>
      <c r="G207" s="16" t="s">
        <v>103</v>
      </c>
      <c r="H207" s="50"/>
      <c r="I207" s="53"/>
      <c r="J207" s="56"/>
    </row>
    <row r="208" spans="1:10">
      <c r="A208" s="41"/>
      <c r="B208" s="44"/>
      <c r="C208" s="47"/>
      <c r="D208" s="47"/>
      <c r="E208" s="47"/>
      <c r="F208" s="47"/>
      <c r="G208" s="16" t="s">
        <v>104</v>
      </c>
      <c r="H208" s="50"/>
      <c r="I208" s="53"/>
      <c r="J208" s="56"/>
    </row>
    <row r="209" spans="1:10" ht="18" thickBot="1">
      <c r="A209" s="42"/>
      <c r="B209" s="45"/>
      <c r="C209" s="48"/>
      <c r="D209" s="48"/>
      <c r="E209" s="48"/>
      <c r="F209" s="48"/>
      <c r="G209" s="12" t="s">
        <v>105</v>
      </c>
      <c r="H209" s="51"/>
      <c r="I209" s="54"/>
      <c r="J209" s="57"/>
    </row>
    <row r="210" spans="1:10" ht="18" thickBot="1">
      <c r="A210" s="10" t="s">
        <v>225</v>
      </c>
      <c r="B210" s="11">
        <v>1</v>
      </c>
      <c r="C210" s="12" t="s">
        <v>81</v>
      </c>
      <c r="D210" s="12">
        <v>0</v>
      </c>
      <c r="E210" s="12" t="s">
        <v>83</v>
      </c>
      <c r="F210" s="12" t="s">
        <v>82</v>
      </c>
      <c r="G210" s="12" t="s">
        <v>83</v>
      </c>
      <c r="H210" s="13">
        <v>441748</v>
      </c>
      <c r="I210" s="14">
        <v>0</v>
      </c>
      <c r="J210" s="15">
        <v>-532180</v>
      </c>
    </row>
    <row r="211" spans="1:10" ht="18" thickBot="1">
      <c r="A211" s="10">
        <v>40968</v>
      </c>
      <c r="B211" s="11">
        <v>2</v>
      </c>
      <c r="C211" s="12" t="s">
        <v>88</v>
      </c>
      <c r="D211" s="12">
        <v>0</v>
      </c>
      <c r="E211" s="12"/>
      <c r="F211" s="12"/>
      <c r="G211" s="12" t="s">
        <v>226</v>
      </c>
      <c r="H211" s="13">
        <v>0</v>
      </c>
      <c r="I211" s="14">
        <v>2927</v>
      </c>
      <c r="J211" s="15">
        <v>-535107</v>
      </c>
    </row>
    <row r="212" spans="1:10" ht="18" thickBot="1">
      <c r="A212" s="10">
        <v>40982</v>
      </c>
      <c r="B212" s="11">
        <v>1</v>
      </c>
      <c r="C212" s="12" t="s">
        <v>81</v>
      </c>
      <c r="D212" s="12">
        <v>0</v>
      </c>
      <c r="E212" s="12" t="s">
        <v>83</v>
      </c>
      <c r="F212" s="12" t="s">
        <v>82</v>
      </c>
      <c r="G212" s="12" t="s">
        <v>83</v>
      </c>
      <c r="H212" s="13">
        <v>362177</v>
      </c>
      <c r="I212" s="14">
        <v>0</v>
      </c>
      <c r="J212" s="15">
        <v>-172930</v>
      </c>
    </row>
    <row r="213" spans="1:10" ht="18" thickBot="1">
      <c r="A213" s="10">
        <v>40999</v>
      </c>
      <c r="B213" s="11">
        <v>2</v>
      </c>
      <c r="C213" s="12" t="s">
        <v>88</v>
      </c>
      <c r="D213" s="12">
        <v>0</v>
      </c>
      <c r="E213" s="12"/>
      <c r="F213" s="12"/>
      <c r="G213" s="12" t="s">
        <v>227</v>
      </c>
      <c r="H213" s="13">
        <v>0</v>
      </c>
      <c r="I213" s="14">
        <v>959</v>
      </c>
      <c r="J213" s="15">
        <v>-173889</v>
      </c>
    </row>
    <row r="214" spans="1:10" ht="18" thickBot="1">
      <c r="A214" s="10">
        <v>41015</v>
      </c>
      <c r="B214" s="11">
        <v>1</v>
      </c>
      <c r="C214" s="12" t="s">
        <v>81</v>
      </c>
      <c r="D214" s="12">
        <v>0</v>
      </c>
      <c r="E214" s="12" t="s">
        <v>83</v>
      </c>
      <c r="F214" s="12" t="s">
        <v>82</v>
      </c>
      <c r="G214" s="12" t="s">
        <v>83</v>
      </c>
      <c r="H214" s="13">
        <v>175959</v>
      </c>
      <c r="I214" s="14">
        <v>0</v>
      </c>
      <c r="J214" s="15">
        <v>2070</v>
      </c>
    </row>
    <row r="215" spans="1:10" ht="18" thickBot="1">
      <c r="A215" s="10">
        <v>41131</v>
      </c>
      <c r="B215" s="11">
        <v>2</v>
      </c>
      <c r="C215" s="12" t="s">
        <v>228</v>
      </c>
      <c r="D215" s="12">
        <v>0</v>
      </c>
      <c r="E215" s="12"/>
      <c r="F215" s="12"/>
      <c r="G215" s="12" t="s">
        <v>229</v>
      </c>
      <c r="H215" s="13">
        <v>0</v>
      </c>
      <c r="I215" s="14">
        <v>0</v>
      </c>
      <c r="J215" s="15">
        <v>2070</v>
      </c>
    </row>
    <row r="216" spans="1:10" ht="18" thickBot="1">
      <c r="A216" s="10">
        <v>41390</v>
      </c>
      <c r="B216" s="11">
        <v>2</v>
      </c>
      <c r="C216" s="12" t="s">
        <v>228</v>
      </c>
      <c r="D216" s="12">
        <v>0</v>
      </c>
      <c r="E216" s="12"/>
      <c r="F216" s="12"/>
      <c r="G216" s="12" t="s">
        <v>230</v>
      </c>
      <c r="H216" s="13">
        <v>0</v>
      </c>
      <c r="I216" s="14">
        <v>0</v>
      </c>
      <c r="J216" s="15">
        <v>2070</v>
      </c>
    </row>
    <row r="217" spans="1:10">
      <c r="A217" s="17"/>
      <c r="B217" s="18"/>
      <c r="C217" s="18"/>
      <c r="D217" s="18"/>
      <c r="E217" s="18"/>
      <c r="F217" s="18"/>
      <c r="G217" s="18" t="s">
        <v>231</v>
      </c>
      <c r="H217" s="18">
        <v>3287957</v>
      </c>
      <c r="I217" s="18">
        <v>3285887</v>
      </c>
      <c r="J217" s="19">
        <v>2070</v>
      </c>
    </row>
  </sheetData>
  <mergeCells count="216"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A22:A23"/>
    <mergeCell ref="B22:B23"/>
    <mergeCell ref="C22:C23"/>
    <mergeCell ref="D22:D23"/>
    <mergeCell ref="E22:E23"/>
    <mergeCell ref="F22:F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H24:H25"/>
    <mergeCell ref="I24:I25"/>
    <mergeCell ref="J24:J25"/>
    <mergeCell ref="A27:A28"/>
    <mergeCell ref="B27:B28"/>
    <mergeCell ref="C27:C28"/>
    <mergeCell ref="D27:D28"/>
    <mergeCell ref="E27:E28"/>
    <mergeCell ref="F27:F28"/>
    <mergeCell ref="H27:H28"/>
    <mergeCell ref="I27:I28"/>
    <mergeCell ref="J27:J28"/>
    <mergeCell ref="A31:A32"/>
    <mergeCell ref="B31:B32"/>
    <mergeCell ref="C31:C32"/>
    <mergeCell ref="D31:D32"/>
    <mergeCell ref="E31:E32"/>
    <mergeCell ref="F31:F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H33:H34"/>
    <mergeCell ref="I33:I34"/>
    <mergeCell ref="J33:J34"/>
    <mergeCell ref="A37:A39"/>
    <mergeCell ref="B37:B39"/>
    <mergeCell ref="C37:C39"/>
    <mergeCell ref="D37:D39"/>
    <mergeCell ref="E37:E39"/>
    <mergeCell ref="F37:F39"/>
    <mergeCell ref="H37:H39"/>
    <mergeCell ref="I37:I39"/>
    <mergeCell ref="J37:J39"/>
    <mergeCell ref="A40:A45"/>
    <mergeCell ref="B40:B45"/>
    <mergeCell ref="C40:C45"/>
    <mergeCell ref="D40:D45"/>
    <mergeCell ref="E40:E45"/>
    <mergeCell ref="F40:F45"/>
    <mergeCell ref="H40:H45"/>
    <mergeCell ref="I40:I45"/>
    <mergeCell ref="J40:J45"/>
    <mergeCell ref="A47:A52"/>
    <mergeCell ref="B47:B52"/>
    <mergeCell ref="C47:C52"/>
    <mergeCell ref="D47:D52"/>
    <mergeCell ref="E47:E52"/>
    <mergeCell ref="F47:F52"/>
    <mergeCell ref="H47:H52"/>
    <mergeCell ref="I47:I52"/>
    <mergeCell ref="J47:J52"/>
    <mergeCell ref="A63:A69"/>
    <mergeCell ref="B63:B69"/>
    <mergeCell ref="C63:C69"/>
    <mergeCell ref="D63:D69"/>
    <mergeCell ref="E63:E69"/>
    <mergeCell ref="F63:F69"/>
    <mergeCell ref="H63:H69"/>
    <mergeCell ref="I63:I69"/>
    <mergeCell ref="J63:J69"/>
    <mergeCell ref="A70:A74"/>
    <mergeCell ref="B70:B74"/>
    <mergeCell ref="C70:C74"/>
    <mergeCell ref="D70:D74"/>
    <mergeCell ref="E70:E74"/>
    <mergeCell ref="F70:F74"/>
    <mergeCell ref="H70:H74"/>
    <mergeCell ref="I70:I74"/>
    <mergeCell ref="J70:J74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A91:A100"/>
    <mergeCell ref="B91:B100"/>
    <mergeCell ref="C91:C100"/>
    <mergeCell ref="D91:D100"/>
    <mergeCell ref="E91:E100"/>
    <mergeCell ref="F91:F100"/>
    <mergeCell ref="H91:H100"/>
    <mergeCell ref="I91:I100"/>
    <mergeCell ref="J91:J100"/>
    <mergeCell ref="A101:A105"/>
    <mergeCell ref="B101:B105"/>
    <mergeCell ref="C101:C105"/>
    <mergeCell ref="D101:D105"/>
    <mergeCell ref="E101:E105"/>
    <mergeCell ref="F101:F105"/>
    <mergeCell ref="H101:H105"/>
    <mergeCell ref="I101:I105"/>
    <mergeCell ref="J101:J105"/>
    <mergeCell ref="A130:A135"/>
    <mergeCell ref="B130:B135"/>
    <mergeCell ref="C130:C135"/>
    <mergeCell ref="D130:D135"/>
    <mergeCell ref="E130:E135"/>
    <mergeCell ref="F130:F135"/>
    <mergeCell ref="H130:H135"/>
    <mergeCell ref="I130:I135"/>
    <mergeCell ref="J130:J135"/>
    <mergeCell ref="A136:A140"/>
    <mergeCell ref="B136:B140"/>
    <mergeCell ref="C136:C140"/>
    <mergeCell ref="D136:D140"/>
    <mergeCell ref="E136:E140"/>
    <mergeCell ref="F136:F140"/>
    <mergeCell ref="H136:H140"/>
    <mergeCell ref="I136:I140"/>
    <mergeCell ref="J136:J140"/>
    <mergeCell ref="A142:A143"/>
    <mergeCell ref="B142:B143"/>
    <mergeCell ref="C142:C143"/>
    <mergeCell ref="D142:D143"/>
    <mergeCell ref="E142:E143"/>
    <mergeCell ref="F142:F143"/>
    <mergeCell ref="H142:H143"/>
    <mergeCell ref="I142:I143"/>
    <mergeCell ref="J142:J143"/>
    <mergeCell ref="A145:A146"/>
    <mergeCell ref="B145:B146"/>
    <mergeCell ref="C145:C146"/>
    <mergeCell ref="D145:D146"/>
    <mergeCell ref="E145:E146"/>
    <mergeCell ref="F145:F146"/>
    <mergeCell ref="H145:H146"/>
    <mergeCell ref="I145:I146"/>
    <mergeCell ref="J145:J146"/>
    <mergeCell ref="A150:A152"/>
    <mergeCell ref="B150:B152"/>
    <mergeCell ref="C150:C152"/>
    <mergeCell ref="D150:D152"/>
    <mergeCell ref="E150:E152"/>
    <mergeCell ref="F150:F152"/>
    <mergeCell ref="H150:H152"/>
    <mergeCell ref="I150:I152"/>
    <mergeCell ref="J150:J152"/>
    <mergeCell ref="A172:A179"/>
    <mergeCell ref="B172:B179"/>
    <mergeCell ref="C172:C179"/>
    <mergeCell ref="D172:D179"/>
    <mergeCell ref="E172:E179"/>
    <mergeCell ref="F172:F179"/>
    <mergeCell ref="H172:H179"/>
    <mergeCell ref="I172:I179"/>
    <mergeCell ref="J172:J179"/>
    <mergeCell ref="A180:A184"/>
    <mergeCell ref="B180:B184"/>
    <mergeCell ref="C180:C184"/>
    <mergeCell ref="D180:D184"/>
    <mergeCell ref="E180:E184"/>
    <mergeCell ref="F180:F184"/>
    <mergeCell ref="H180:H184"/>
    <mergeCell ref="I180:I184"/>
    <mergeCell ref="J180:J184"/>
    <mergeCell ref="A196:A204"/>
    <mergeCell ref="B196:B204"/>
    <mergeCell ref="C196:C204"/>
    <mergeCell ref="D196:D204"/>
    <mergeCell ref="E196:E204"/>
    <mergeCell ref="F196:F204"/>
    <mergeCell ref="H196:H204"/>
    <mergeCell ref="I196:I204"/>
    <mergeCell ref="J196:J204"/>
    <mergeCell ref="A205:A209"/>
    <mergeCell ref="B205:B209"/>
    <mergeCell ref="C205:C209"/>
    <mergeCell ref="D205:D209"/>
    <mergeCell ref="E205:E209"/>
    <mergeCell ref="F205:F209"/>
    <mergeCell ref="H205:H209"/>
    <mergeCell ref="I205:I209"/>
    <mergeCell ref="J205:J209"/>
  </mergeCells>
  <phoneticPr fontId="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7"/>
  <sheetViews>
    <sheetView showGridLines="0" tabSelected="1" zoomScale="75" zoomScaleNormal="75" workbookViewId="0">
      <pane ySplit="1" topLeftCell="A2" activePane="bottomLeft" state="frozen"/>
      <selection pane="bottomLeft" activeCell="L2" sqref="L2"/>
    </sheetView>
  </sheetViews>
  <sheetFormatPr defaultRowHeight="16.05" customHeight="1"/>
  <cols>
    <col min="1" max="1" width="9.69921875" style="91" bestFit="1" customWidth="1"/>
    <col min="2" max="2" width="4.296875" style="23" bestFit="1" customWidth="1"/>
    <col min="3" max="3" width="7.19921875" style="23" customWidth="1"/>
    <col min="4" max="4" width="4.296875" style="23" bestFit="1" customWidth="1"/>
    <col min="5" max="5" width="10.19921875" style="23" customWidth="1"/>
    <col min="6" max="6" width="9.19921875" style="23" customWidth="1"/>
    <col min="7" max="7" width="16.69921875" style="23" customWidth="1"/>
    <col min="8" max="8" width="9" style="25" bestFit="1" customWidth="1"/>
    <col min="9" max="9" width="9.09765625" style="25" bestFit="1" customWidth="1"/>
    <col min="10" max="10" width="10.19921875" style="25" bestFit="1" customWidth="1"/>
    <col min="11" max="11" width="11" style="23" customWidth="1"/>
    <col min="12" max="12" width="10.296875" style="23" bestFit="1" customWidth="1"/>
    <col min="13" max="13" width="9.296875" style="23" bestFit="1" customWidth="1"/>
    <col min="14" max="14" width="8.796875" style="23"/>
    <col min="15" max="15" width="9.296875" style="23" bestFit="1" customWidth="1"/>
    <col min="16" max="16" width="8.796875" style="23"/>
    <col min="17" max="20" width="9.296875" style="23" bestFit="1" customWidth="1"/>
    <col min="21" max="16384" width="8.796875" style="23"/>
  </cols>
  <sheetData>
    <row r="1" spans="1:20" ht="16.05" customHeight="1">
      <c r="A1" s="83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5" t="s">
        <v>7</v>
      </c>
      <c r="I1" s="35" t="s">
        <v>8</v>
      </c>
      <c r="J1" s="36" t="s">
        <v>9</v>
      </c>
      <c r="L1" s="22" t="s">
        <v>33</v>
      </c>
    </row>
    <row r="2" spans="1:20" ht="16.05" customHeight="1">
      <c r="A2" s="110">
        <v>40762</v>
      </c>
      <c r="B2" s="111">
        <v>1</v>
      </c>
      <c r="C2" s="112" t="s">
        <v>10</v>
      </c>
      <c r="D2" s="112" t="s">
        <v>11</v>
      </c>
      <c r="E2" s="112" t="s">
        <v>12</v>
      </c>
      <c r="F2" s="112" t="s">
        <v>13</v>
      </c>
      <c r="G2" s="112" t="s">
        <v>14</v>
      </c>
      <c r="H2" s="113">
        <v>0</v>
      </c>
      <c r="I2" s="114">
        <v>10000</v>
      </c>
      <c r="J2" s="115">
        <v>-10000</v>
      </c>
      <c r="K2" s="26">
        <v>40756</v>
      </c>
      <c r="L2" s="28">
        <f>SUMIF($A$2:$A$216,"&gt;="&amp;DATE(YEAR(K2),MONTH(K2),1),$I$2:$I$216)-SUMIF($A$2:$A$216,"&gt;="&amp;DATE(YEAR(K2),MONTH(K2)+1,1),$I$2:$I$216)</f>
        <v>379640</v>
      </c>
      <c r="M2" s="27" t="s">
        <v>249</v>
      </c>
      <c r="N2" s="23">
        <f t="shared" ref="N2:N18" si="0">VALUE(M2&amp;" 1일")</f>
        <v>40756</v>
      </c>
      <c r="O2" s="26">
        <v>40756</v>
      </c>
      <c r="Q2" s="26">
        <f>DATE(YEAR(K2),MONTH(K2)+1,0)</f>
        <v>40786</v>
      </c>
      <c r="R2" s="26">
        <f>DATE(YEAR(K2),MONTH(K2),0)</f>
        <v>40755</v>
      </c>
    </row>
    <row r="3" spans="1:20" ht="16.05" customHeight="1">
      <c r="A3" s="92">
        <v>40762</v>
      </c>
      <c r="B3" s="93">
        <v>1</v>
      </c>
      <c r="C3" s="94" t="s">
        <v>15</v>
      </c>
      <c r="D3" s="94" t="s">
        <v>11</v>
      </c>
      <c r="E3" s="94" t="s">
        <v>12</v>
      </c>
      <c r="F3" s="94"/>
      <c r="G3" s="94" t="s">
        <v>16</v>
      </c>
      <c r="H3" s="95">
        <v>0</v>
      </c>
      <c r="I3" s="96">
        <v>8720</v>
      </c>
      <c r="J3" s="97">
        <v>-18720</v>
      </c>
      <c r="K3" s="26">
        <v>40787</v>
      </c>
      <c r="L3" s="28">
        <f t="shared" ref="L3:L18" si="1">SUMIF($A$2:$A$216,"&gt;="&amp;DATE(YEAR(K3),MONTH(K3),1),$I$2:$I$216)-SUMIF($A$2:$A$216,"&gt;="&amp;DATE(YEAR(K3),MONTH(K3)+1,1),$I$2:$I$216)</f>
        <v>455314</v>
      </c>
      <c r="M3" s="23" t="s">
        <v>233</v>
      </c>
      <c r="N3" s="23">
        <f t="shared" si="0"/>
        <v>40787</v>
      </c>
      <c r="O3" s="26">
        <v>40787</v>
      </c>
      <c r="Q3" s="23" t="s">
        <v>251</v>
      </c>
      <c r="R3" s="23" t="s">
        <v>252</v>
      </c>
      <c r="S3" s="26">
        <v>40787</v>
      </c>
      <c r="T3" s="26">
        <v>40817</v>
      </c>
    </row>
    <row r="4" spans="1:20" ht="16.05" customHeight="1">
      <c r="A4" s="92">
        <v>40764</v>
      </c>
      <c r="B4" s="93">
        <v>1</v>
      </c>
      <c r="C4" s="94" t="s">
        <v>17</v>
      </c>
      <c r="D4" s="94">
        <v>0</v>
      </c>
      <c r="E4" s="94" t="s">
        <v>18</v>
      </c>
      <c r="F4" s="94"/>
      <c r="G4" s="94" t="s">
        <v>19</v>
      </c>
      <c r="H4" s="95">
        <v>0</v>
      </c>
      <c r="I4" s="96">
        <v>11000</v>
      </c>
      <c r="J4" s="97">
        <v>-29720</v>
      </c>
      <c r="K4" s="26">
        <v>40817</v>
      </c>
      <c r="L4" s="28">
        <f t="shared" si="1"/>
        <v>314097</v>
      </c>
      <c r="M4" s="23" t="s">
        <v>234</v>
      </c>
      <c r="N4" s="23">
        <f t="shared" si="0"/>
        <v>40817</v>
      </c>
      <c r="O4" s="26">
        <v>40817</v>
      </c>
    </row>
    <row r="5" spans="1:20" ht="16.05" customHeight="1">
      <c r="A5" s="92">
        <v>40766</v>
      </c>
      <c r="B5" s="93">
        <v>1</v>
      </c>
      <c r="C5" s="94" t="s">
        <v>20</v>
      </c>
      <c r="D5" s="94" t="s">
        <v>11</v>
      </c>
      <c r="E5" s="94"/>
      <c r="F5" s="94"/>
      <c r="G5" s="94" t="s">
        <v>21</v>
      </c>
      <c r="H5" s="95">
        <v>0</v>
      </c>
      <c r="I5" s="96">
        <v>7500</v>
      </c>
      <c r="J5" s="97">
        <v>-37220</v>
      </c>
      <c r="K5" s="26">
        <v>40848</v>
      </c>
      <c r="L5" s="28">
        <f t="shared" si="1"/>
        <v>873802</v>
      </c>
      <c r="M5" s="23" t="s">
        <v>235</v>
      </c>
      <c r="N5" s="23">
        <f t="shared" si="0"/>
        <v>40848</v>
      </c>
      <c r="O5" s="26">
        <v>40848</v>
      </c>
    </row>
    <row r="6" spans="1:20" ht="16.05" customHeight="1">
      <c r="A6" s="92">
        <v>40766</v>
      </c>
      <c r="B6" s="93">
        <v>1</v>
      </c>
      <c r="C6" s="94" t="s">
        <v>10</v>
      </c>
      <c r="D6" s="94" t="s">
        <v>11</v>
      </c>
      <c r="E6" s="94"/>
      <c r="F6" s="94" t="s">
        <v>13</v>
      </c>
      <c r="G6" s="94" t="s">
        <v>22</v>
      </c>
      <c r="H6" s="95">
        <v>0</v>
      </c>
      <c r="I6" s="96">
        <v>14500</v>
      </c>
      <c r="J6" s="97">
        <v>-51720</v>
      </c>
      <c r="K6" s="26">
        <v>40878</v>
      </c>
      <c r="L6" s="28">
        <f t="shared" si="1"/>
        <v>579950</v>
      </c>
      <c r="M6" s="23" t="s">
        <v>236</v>
      </c>
      <c r="N6" s="23">
        <f t="shared" si="0"/>
        <v>40878</v>
      </c>
      <c r="O6" s="26">
        <v>40878</v>
      </c>
    </row>
    <row r="7" spans="1:20" ht="16.05" customHeight="1">
      <c r="A7" s="98">
        <v>40767</v>
      </c>
      <c r="B7" s="99">
        <v>1</v>
      </c>
      <c r="C7" s="100" t="s">
        <v>23</v>
      </c>
      <c r="D7" s="100" t="s">
        <v>11</v>
      </c>
      <c r="E7" s="100"/>
      <c r="F7" s="100"/>
      <c r="G7" s="94" t="s">
        <v>24</v>
      </c>
      <c r="H7" s="101">
        <v>0</v>
      </c>
      <c r="I7" s="102">
        <v>10000</v>
      </c>
      <c r="J7" s="103">
        <v>-61720</v>
      </c>
      <c r="K7" s="26">
        <v>40909</v>
      </c>
      <c r="L7" s="28">
        <f t="shared" si="1"/>
        <v>639848</v>
      </c>
      <c r="M7" s="23" t="s">
        <v>250</v>
      </c>
      <c r="N7" s="23">
        <f t="shared" si="0"/>
        <v>40909</v>
      </c>
      <c r="O7" s="26">
        <v>40909</v>
      </c>
    </row>
    <row r="8" spans="1:20" ht="16.05" customHeight="1">
      <c r="A8" s="98"/>
      <c r="B8" s="99"/>
      <c r="C8" s="100"/>
      <c r="D8" s="100"/>
      <c r="E8" s="100"/>
      <c r="F8" s="100"/>
      <c r="G8" s="94" t="s">
        <v>25</v>
      </c>
      <c r="H8" s="101"/>
      <c r="I8" s="102"/>
      <c r="J8" s="103"/>
      <c r="K8" s="26">
        <v>40940</v>
      </c>
      <c r="L8" s="28">
        <f t="shared" si="1"/>
        <v>42277</v>
      </c>
      <c r="M8" s="23" t="s">
        <v>238</v>
      </c>
      <c r="N8" s="23">
        <f t="shared" si="0"/>
        <v>40940</v>
      </c>
      <c r="O8" s="26">
        <v>40940</v>
      </c>
    </row>
    <row r="9" spans="1:20" ht="16.05" customHeight="1">
      <c r="A9" s="98">
        <v>40767</v>
      </c>
      <c r="B9" s="99">
        <v>1</v>
      </c>
      <c r="C9" s="100" t="s">
        <v>10</v>
      </c>
      <c r="D9" s="100" t="s">
        <v>11</v>
      </c>
      <c r="E9" s="100"/>
      <c r="F9" s="100" t="s">
        <v>13</v>
      </c>
      <c r="G9" s="94" t="s">
        <v>24</v>
      </c>
      <c r="H9" s="101">
        <v>0</v>
      </c>
      <c r="I9" s="102">
        <v>40000</v>
      </c>
      <c r="J9" s="103">
        <v>-101720</v>
      </c>
      <c r="K9" s="26">
        <v>40969</v>
      </c>
      <c r="L9" s="28">
        <f t="shared" si="1"/>
        <v>959</v>
      </c>
      <c r="M9" s="23" t="s">
        <v>239</v>
      </c>
      <c r="N9" s="23">
        <f t="shared" si="0"/>
        <v>40969</v>
      </c>
      <c r="O9" s="26">
        <v>40969</v>
      </c>
    </row>
    <row r="10" spans="1:20" ht="16.05" customHeight="1">
      <c r="A10" s="98"/>
      <c r="B10" s="99"/>
      <c r="C10" s="100"/>
      <c r="D10" s="100"/>
      <c r="E10" s="100"/>
      <c r="F10" s="100"/>
      <c r="G10" s="94" t="s">
        <v>26</v>
      </c>
      <c r="H10" s="101"/>
      <c r="I10" s="102"/>
      <c r="J10" s="103"/>
      <c r="K10" s="26">
        <v>41000</v>
      </c>
      <c r="L10" s="28">
        <f t="shared" si="1"/>
        <v>0</v>
      </c>
      <c r="M10" s="23" t="s">
        <v>240</v>
      </c>
      <c r="N10" s="23">
        <f t="shared" si="0"/>
        <v>41000</v>
      </c>
      <c r="O10" s="26">
        <v>41000</v>
      </c>
    </row>
    <row r="11" spans="1:20" ht="16.05" customHeight="1">
      <c r="A11" s="92">
        <v>40769</v>
      </c>
      <c r="B11" s="93">
        <v>1</v>
      </c>
      <c r="C11" s="94" t="s">
        <v>23</v>
      </c>
      <c r="D11" s="94" t="s">
        <v>11</v>
      </c>
      <c r="E11" s="94"/>
      <c r="F11" s="94"/>
      <c r="G11" s="94" t="s">
        <v>27</v>
      </c>
      <c r="H11" s="95">
        <v>0</v>
      </c>
      <c r="I11" s="96">
        <v>10000</v>
      </c>
      <c r="J11" s="97">
        <v>-111720</v>
      </c>
      <c r="K11" s="26">
        <v>41030</v>
      </c>
      <c r="L11" s="28">
        <f t="shared" si="1"/>
        <v>0</v>
      </c>
      <c r="M11" s="23" t="s">
        <v>241</v>
      </c>
      <c r="N11" s="23">
        <f t="shared" si="0"/>
        <v>41030</v>
      </c>
      <c r="O11" s="26">
        <v>41030</v>
      </c>
    </row>
    <row r="12" spans="1:20" ht="16.05" customHeight="1">
      <c r="A12" s="92">
        <v>40769</v>
      </c>
      <c r="B12" s="93">
        <v>1</v>
      </c>
      <c r="C12" s="94" t="s">
        <v>10</v>
      </c>
      <c r="D12" s="94" t="s">
        <v>11</v>
      </c>
      <c r="E12" s="94"/>
      <c r="F12" s="94" t="s">
        <v>13</v>
      </c>
      <c r="G12" s="94" t="s">
        <v>28</v>
      </c>
      <c r="H12" s="95">
        <v>0</v>
      </c>
      <c r="I12" s="96">
        <v>235300</v>
      </c>
      <c r="J12" s="97">
        <v>-347020</v>
      </c>
      <c r="K12" s="26">
        <v>41061</v>
      </c>
      <c r="L12" s="28">
        <f t="shared" si="1"/>
        <v>0</v>
      </c>
      <c r="M12" s="23" t="s">
        <v>242</v>
      </c>
      <c r="N12" s="23">
        <f t="shared" si="0"/>
        <v>41061</v>
      </c>
      <c r="O12" s="26">
        <v>41061</v>
      </c>
    </row>
    <row r="13" spans="1:20" ht="16.05" customHeight="1">
      <c r="A13" s="92">
        <v>40776</v>
      </c>
      <c r="B13" s="93">
        <v>1</v>
      </c>
      <c r="C13" s="94" t="s">
        <v>15</v>
      </c>
      <c r="D13" s="94" t="s">
        <v>11</v>
      </c>
      <c r="E13" s="94" t="s">
        <v>12</v>
      </c>
      <c r="F13" s="94"/>
      <c r="G13" s="94" t="s">
        <v>29</v>
      </c>
      <c r="H13" s="95">
        <v>0</v>
      </c>
      <c r="I13" s="96">
        <v>3760</v>
      </c>
      <c r="J13" s="97">
        <v>-350780</v>
      </c>
      <c r="K13" s="26">
        <v>41091</v>
      </c>
      <c r="L13" s="28">
        <f t="shared" si="1"/>
        <v>0</v>
      </c>
      <c r="M13" s="23" t="s">
        <v>243</v>
      </c>
      <c r="N13" s="23">
        <f t="shared" si="0"/>
        <v>41091</v>
      </c>
      <c r="O13" s="26">
        <v>41091</v>
      </c>
    </row>
    <row r="14" spans="1:20" ht="16.05" customHeight="1">
      <c r="A14" s="92">
        <v>40776</v>
      </c>
      <c r="B14" s="93">
        <v>1</v>
      </c>
      <c r="C14" s="94" t="s">
        <v>10</v>
      </c>
      <c r="D14" s="94" t="s">
        <v>11</v>
      </c>
      <c r="E14" s="94" t="s">
        <v>12</v>
      </c>
      <c r="F14" s="94" t="s">
        <v>13</v>
      </c>
      <c r="G14" s="94" t="s">
        <v>30</v>
      </c>
      <c r="H14" s="95">
        <v>0</v>
      </c>
      <c r="I14" s="96">
        <v>5000</v>
      </c>
      <c r="J14" s="97">
        <v>-355780</v>
      </c>
      <c r="K14" s="26">
        <v>41122</v>
      </c>
      <c r="L14" s="28">
        <f t="shared" si="1"/>
        <v>0</v>
      </c>
      <c r="M14" s="23" t="s">
        <v>244</v>
      </c>
      <c r="N14" s="23">
        <f t="shared" si="0"/>
        <v>41122</v>
      </c>
      <c r="O14" s="26">
        <v>41122</v>
      </c>
    </row>
    <row r="15" spans="1:20" ht="16.05" customHeight="1">
      <c r="A15" s="92">
        <v>40776</v>
      </c>
      <c r="B15" s="93">
        <v>1</v>
      </c>
      <c r="C15" s="94" t="s">
        <v>15</v>
      </c>
      <c r="D15" s="94">
        <v>0</v>
      </c>
      <c r="E15" s="94" t="s">
        <v>12</v>
      </c>
      <c r="F15" s="94"/>
      <c r="G15" s="94" t="s">
        <v>31</v>
      </c>
      <c r="H15" s="95">
        <v>0</v>
      </c>
      <c r="I15" s="96">
        <v>10920</v>
      </c>
      <c r="J15" s="97">
        <v>-366700</v>
      </c>
      <c r="K15" s="26">
        <v>41153</v>
      </c>
      <c r="L15" s="28">
        <f t="shared" si="1"/>
        <v>0</v>
      </c>
      <c r="M15" s="23" t="s">
        <v>245</v>
      </c>
      <c r="N15" s="23">
        <f t="shared" si="0"/>
        <v>41153</v>
      </c>
      <c r="O15" s="26">
        <v>41153</v>
      </c>
    </row>
    <row r="16" spans="1:20" ht="16.05" customHeight="1">
      <c r="A16" s="92">
        <v>40779</v>
      </c>
      <c r="B16" s="93">
        <v>2</v>
      </c>
      <c r="C16" s="94" t="s">
        <v>32</v>
      </c>
      <c r="D16" s="94">
        <v>0</v>
      </c>
      <c r="E16" s="94" t="s">
        <v>33</v>
      </c>
      <c r="F16" s="94"/>
      <c r="G16" s="94" t="s">
        <v>34</v>
      </c>
      <c r="H16" s="95">
        <v>0</v>
      </c>
      <c r="I16" s="96">
        <v>900</v>
      </c>
      <c r="J16" s="97">
        <v>-367600</v>
      </c>
      <c r="K16" s="26">
        <v>41183</v>
      </c>
      <c r="L16" s="28">
        <f t="shared" si="1"/>
        <v>0</v>
      </c>
      <c r="M16" s="23" t="s">
        <v>246</v>
      </c>
      <c r="N16" s="23">
        <f t="shared" si="0"/>
        <v>41183</v>
      </c>
      <c r="O16" s="26">
        <v>41183</v>
      </c>
    </row>
    <row r="17" spans="1:15" ht="16.05" customHeight="1">
      <c r="A17" s="92">
        <v>40783</v>
      </c>
      <c r="B17" s="93">
        <v>1</v>
      </c>
      <c r="C17" s="94" t="s">
        <v>15</v>
      </c>
      <c r="D17" s="94">
        <v>0</v>
      </c>
      <c r="E17" s="94" t="s">
        <v>12</v>
      </c>
      <c r="F17" s="94"/>
      <c r="G17" s="94" t="s">
        <v>35</v>
      </c>
      <c r="H17" s="95">
        <v>0</v>
      </c>
      <c r="I17" s="96">
        <v>11040</v>
      </c>
      <c r="J17" s="97">
        <v>-378640</v>
      </c>
      <c r="K17" s="26">
        <v>41214</v>
      </c>
      <c r="L17" s="28">
        <f t="shared" si="1"/>
        <v>0</v>
      </c>
      <c r="M17" s="23" t="s">
        <v>247</v>
      </c>
      <c r="N17" s="23">
        <f t="shared" si="0"/>
        <v>41214</v>
      </c>
      <c r="O17" s="26">
        <v>41214</v>
      </c>
    </row>
    <row r="18" spans="1:15" ht="16.05" customHeight="1">
      <c r="A18" s="92">
        <v>40783</v>
      </c>
      <c r="B18" s="93">
        <v>2</v>
      </c>
      <c r="C18" s="94" t="s">
        <v>36</v>
      </c>
      <c r="D18" s="94">
        <v>0</v>
      </c>
      <c r="E18" s="94" t="s">
        <v>33</v>
      </c>
      <c r="F18" s="94"/>
      <c r="G18" s="94" t="s">
        <v>37</v>
      </c>
      <c r="H18" s="95">
        <v>0</v>
      </c>
      <c r="I18" s="96">
        <v>900</v>
      </c>
      <c r="J18" s="97">
        <v>-379540</v>
      </c>
      <c r="K18" s="26">
        <v>41244</v>
      </c>
      <c r="L18" s="28">
        <f t="shared" si="1"/>
        <v>0</v>
      </c>
      <c r="M18" s="23" t="s">
        <v>248</v>
      </c>
      <c r="N18" s="23">
        <f t="shared" si="0"/>
        <v>41244</v>
      </c>
      <c r="O18" s="26">
        <v>41244</v>
      </c>
    </row>
    <row r="19" spans="1:15" ht="16.05" customHeight="1">
      <c r="A19" s="104">
        <v>40783</v>
      </c>
      <c r="B19" s="105">
        <v>2</v>
      </c>
      <c r="C19" s="106" t="s">
        <v>36</v>
      </c>
      <c r="D19" s="106">
        <v>0</v>
      </c>
      <c r="E19" s="106" t="s">
        <v>33</v>
      </c>
      <c r="F19" s="106"/>
      <c r="G19" s="106" t="s">
        <v>38</v>
      </c>
      <c r="H19" s="107">
        <v>0</v>
      </c>
      <c r="I19" s="108">
        <v>100</v>
      </c>
      <c r="J19" s="109">
        <v>-379640</v>
      </c>
      <c r="K19" s="24"/>
    </row>
    <row r="20" spans="1:15" ht="16.05" customHeight="1">
      <c r="A20" s="86">
        <v>40788</v>
      </c>
      <c r="B20" s="63">
        <v>1</v>
      </c>
      <c r="C20" s="64" t="s">
        <v>15</v>
      </c>
      <c r="D20" s="64">
        <v>0</v>
      </c>
      <c r="E20" s="64" t="s">
        <v>12</v>
      </c>
      <c r="F20" s="64"/>
      <c r="G20" s="64" t="s">
        <v>39</v>
      </c>
      <c r="H20" s="65">
        <v>0</v>
      </c>
      <c r="I20" s="66">
        <v>26760</v>
      </c>
      <c r="J20" s="67">
        <v>-406400</v>
      </c>
      <c r="K20" s="24"/>
      <c r="L20" s="23" t="str">
        <f>[1]!todate(K2,1)</f>
        <v>=DATE(YEAR(K2),MONTH(K2),DAY(K2))</v>
      </c>
    </row>
    <row r="21" spans="1:15" ht="16.05" customHeight="1">
      <c r="A21" s="87">
        <v>40788</v>
      </c>
      <c r="B21" s="68">
        <v>1</v>
      </c>
      <c r="C21" s="69" t="s">
        <v>15</v>
      </c>
      <c r="D21" s="69">
        <v>0</v>
      </c>
      <c r="E21" s="69" t="s">
        <v>12</v>
      </c>
      <c r="F21" s="69"/>
      <c r="G21" s="69" t="s">
        <v>40</v>
      </c>
      <c r="H21" s="70">
        <v>0</v>
      </c>
      <c r="I21" s="71">
        <v>9000</v>
      </c>
      <c r="J21" s="72">
        <v>-415400</v>
      </c>
    </row>
    <row r="22" spans="1:15" ht="16.05" customHeight="1">
      <c r="A22" s="88">
        <v>40789</v>
      </c>
      <c r="B22" s="73">
        <v>1</v>
      </c>
      <c r="C22" s="74" t="s">
        <v>10</v>
      </c>
      <c r="D22" s="74" t="s">
        <v>11</v>
      </c>
      <c r="E22" s="74"/>
      <c r="F22" s="74" t="s">
        <v>13</v>
      </c>
      <c r="G22" s="69" t="s">
        <v>41</v>
      </c>
      <c r="H22" s="75">
        <v>0</v>
      </c>
      <c r="I22" s="76">
        <v>30000</v>
      </c>
      <c r="J22" s="77">
        <v>-445400</v>
      </c>
    </row>
    <row r="23" spans="1:15" ht="16.05" customHeight="1">
      <c r="A23" s="88"/>
      <c r="B23" s="73"/>
      <c r="C23" s="74"/>
      <c r="D23" s="74"/>
      <c r="E23" s="74"/>
      <c r="F23" s="74"/>
      <c r="G23" s="69" t="s">
        <v>42</v>
      </c>
      <c r="H23" s="75"/>
      <c r="I23" s="76"/>
      <c r="J23" s="77"/>
    </row>
    <row r="24" spans="1:15" ht="16.05" customHeight="1">
      <c r="A24" s="88">
        <v>40789</v>
      </c>
      <c r="B24" s="73">
        <v>1</v>
      </c>
      <c r="C24" s="74" t="s">
        <v>43</v>
      </c>
      <c r="D24" s="74" t="s">
        <v>11</v>
      </c>
      <c r="E24" s="74"/>
      <c r="F24" s="74"/>
      <c r="G24" s="69" t="s">
        <v>41</v>
      </c>
      <c r="H24" s="75">
        <v>0</v>
      </c>
      <c r="I24" s="76">
        <v>6000</v>
      </c>
      <c r="J24" s="77">
        <v>-451400</v>
      </c>
    </row>
    <row r="25" spans="1:15" ht="16.05" customHeight="1">
      <c r="A25" s="88"/>
      <c r="B25" s="73"/>
      <c r="C25" s="74"/>
      <c r="D25" s="74"/>
      <c r="E25" s="74"/>
      <c r="F25" s="74"/>
      <c r="G25" s="69" t="s">
        <v>42</v>
      </c>
      <c r="H25" s="75"/>
      <c r="I25" s="76"/>
      <c r="J25" s="77"/>
    </row>
    <row r="26" spans="1:15" ht="16.05" customHeight="1">
      <c r="A26" s="87">
        <v>40790</v>
      </c>
      <c r="B26" s="68">
        <v>1</v>
      </c>
      <c r="C26" s="69" t="s">
        <v>15</v>
      </c>
      <c r="D26" s="69">
        <v>0</v>
      </c>
      <c r="E26" s="69" t="s">
        <v>12</v>
      </c>
      <c r="F26" s="69"/>
      <c r="G26" s="69" t="s">
        <v>44</v>
      </c>
      <c r="H26" s="70">
        <v>0</v>
      </c>
      <c r="I26" s="71">
        <v>15720</v>
      </c>
      <c r="J26" s="72">
        <v>-467120</v>
      </c>
    </row>
    <row r="27" spans="1:15" ht="16.05" customHeight="1">
      <c r="A27" s="88">
        <v>40794</v>
      </c>
      <c r="B27" s="73">
        <v>1</v>
      </c>
      <c r="C27" s="74" t="s">
        <v>45</v>
      </c>
      <c r="D27" s="74">
        <v>0</v>
      </c>
      <c r="E27" s="74"/>
      <c r="F27" s="74"/>
      <c r="G27" s="69" t="s">
        <v>46</v>
      </c>
      <c r="H27" s="75">
        <v>0</v>
      </c>
      <c r="I27" s="76">
        <v>42504</v>
      </c>
      <c r="J27" s="77">
        <v>-509624</v>
      </c>
    </row>
    <row r="28" spans="1:15" ht="16.05" customHeight="1">
      <c r="A28" s="88"/>
      <c r="B28" s="73"/>
      <c r="C28" s="74"/>
      <c r="D28" s="74"/>
      <c r="E28" s="74"/>
      <c r="F28" s="74"/>
      <c r="G28" s="69" t="s">
        <v>47</v>
      </c>
      <c r="H28" s="75"/>
      <c r="I28" s="76"/>
      <c r="J28" s="77"/>
    </row>
    <row r="29" spans="1:15" ht="16.05" customHeight="1">
      <c r="A29" s="87">
        <v>40795</v>
      </c>
      <c r="B29" s="68">
        <v>1</v>
      </c>
      <c r="C29" s="69" t="s">
        <v>15</v>
      </c>
      <c r="D29" s="69">
        <v>0</v>
      </c>
      <c r="E29" s="69" t="s">
        <v>12</v>
      </c>
      <c r="F29" s="69"/>
      <c r="G29" s="69" t="s">
        <v>48</v>
      </c>
      <c r="H29" s="70">
        <v>0</v>
      </c>
      <c r="I29" s="71">
        <v>14040</v>
      </c>
      <c r="J29" s="72">
        <v>-523664</v>
      </c>
    </row>
    <row r="30" spans="1:15" ht="16.05" customHeight="1">
      <c r="A30" s="87">
        <v>40796</v>
      </c>
      <c r="B30" s="68">
        <v>1</v>
      </c>
      <c r="C30" s="69" t="s">
        <v>43</v>
      </c>
      <c r="D30" s="69" t="s">
        <v>11</v>
      </c>
      <c r="E30" s="69"/>
      <c r="F30" s="69"/>
      <c r="G30" s="69" t="s">
        <v>49</v>
      </c>
      <c r="H30" s="70">
        <v>0</v>
      </c>
      <c r="I30" s="71">
        <v>7000</v>
      </c>
      <c r="J30" s="72">
        <v>-530664</v>
      </c>
    </row>
    <row r="31" spans="1:15" ht="16.05" customHeight="1">
      <c r="A31" s="88">
        <v>40796</v>
      </c>
      <c r="B31" s="73">
        <v>1</v>
      </c>
      <c r="C31" s="74" t="s">
        <v>23</v>
      </c>
      <c r="D31" s="74" t="s">
        <v>11</v>
      </c>
      <c r="E31" s="74"/>
      <c r="F31" s="74"/>
      <c r="G31" s="69" t="s">
        <v>50</v>
      </c>
      <c r="H31" s="75">
        <v>0</v>
      </c>
      <c r="I31" s="76">
        <v>1000</v>
      </c>
      <c r="J31" s="77">
        <v>-531664</v>
      </c>
    </row>
    <row r="32" spans="1:15" ht="16.05" customHeight="1">
      <c r="A32" s="88"/>
      <c r="B32" s="73"/>
      <c r="C32" s="74"/>
      <c r="D32" s="74"/>
      <c r="E32" s="74"/>
      <c r="F32" s="74"/>
      <c r="G32" s="69" t="s">
        <v>51</v>
      </c>
      <c r="H32" s="75"/>
      <c r="I32" s="76"/>
      <c r="J32" s="77"/>
    </row>
    <row r="33" spans="1:10" ht="16.05" customHeight="1">
      <c r="A33" s="88">
        <v>40796</v>
      </c>
      <c r="B33" s="73">
        <v>1</v>
      </c>
      <c r="C33" s="74" t="s">
        <v>10</v>
      </c>
      <c r="D33" s="74" t="s">
        <v>11</v>
      </c>
      <c r="E33" s="74"/>
      <c r="F33" s="74" t="s">
        <v>13</v>
      </c>
      <c r="G33" s="69" t="s">
        <v>52</v>
      </c>
      <c r="H33" s="75">
        <v>0</v>
      </c>
      <c r="I33" s="76">
        <v>72000</v>
      </c>
      <c r="J33" s="77">
        <v>-603664</v>
      </c>
    </row>
    <row r="34" spans="1:10" ht="16.05" customHeight="1">
      <c r="A34" s="88"/>
      <c r="B34" s="73"/>
      <c r="C34" s="74"/>
      <c r="D34" s="74"/>
      <c r="E34" s="74"/>
      <c r="F34" s="74"/>
      <c r="G34" s="69" t="s">
        <v>53</v>
      </c>
      <c r="H34" s="75"/>
      <c r="I34" s="76"/>
      <c r="J34" s="77"/>
    </row>
    <row r="35" spans="1:10" ht="16.05" customHeight="1">
      <c r="A35" s="87">
        <v>40797</v>
      </c>
      <c r="B35" s="68">
        <v>1</v>
      </c>
      <c r="C35" s="69" t="s">
        <v>15</v>
      </c>
      <c r="D35" s="69">
        <v>0</v>
      </c>
      <c r="E35" s="69" t="s">
        <v>12</v>
      </c>
      <c r="F35" s="69"/>
      <c r="G35" s="69" t="s">
        <v>55</v>
      </c>
      <c r="H35" s="70">
        <v>0</v>
      </c>
      <c r="I35" s="71">
        <v>15600</v>
      </c>
      <c r="J35" s="72">
        <v>-619264</v>
      </c>
    </row>
    <row r="36" spans="1:10" ht="16.05" customHeight="1">
      <c r="A36" s="87">
        <v>40797</v>
      </c>
      <c r="B36" s="68">
        <v>1</v>
      </c>
      <c r="C36" s="69" t="s">
        <v>23</v>
      </c>
      <c r="D36" s="69" t="s">
        <v>11</v>
      </c>
      <c r="E36" s="69"/>
      <c r="F36" s="69"/>
      <c r="G36" s="69" t="s">
        <v>56</v>
      </c>
      <c r="H36" s="70">
        <v>0</v>
      </c>
      <c r="I36" s="71">
        <v>6000</v>
      </c>
      <c r="J36" s="72">
        <v>-625264</v>
      </c>
    </row>
    <row r="37" spans="1:10" ht="16.05" customHeight="1">
      <c r="A37" s="88">
        <v>40797</v>
      </c>
      <c r="B37" s="73">
        <v>1</v>
      </c>
      <c r="C37" s="74" t="s">
        <v>10</v>
      </c>
      <c r="D37" s="74" t="s">
        <v>11</v>
      </c>
      <c r="E37" s="74"/>
      <c r="F37" s="74" t="s">
        <v>13</v>
      </c>
      <c r="G37" s="69" t="s">
        <v>57</v>
      </c>
      <c r="H37" s="75">
        <v>0</v>
      </c>
      <c r="I37" s="76">
        <v>22600</v>
      </c>
      <c r="J37" s="77">
        <v>-647864</v>
      </c>
    </row>
    <row r="38" spans="1:10" ht="16.05" customHeight="1">
      <c r="A38" s="88"/>
      <c r="B38" s="73"/>
      <c r="C38" s="74"/>
      <c r="D38" s="74"/>
      <c r="E38" s="74"/>
      <c r="F38" s="74"/>
      <c r="G38" s="69" t="s">
        <v>58</v>
      </c>
      <c r="H38" s="75"/>
      <c r="I38" s="76"/>
      <c r="J38" s="77"/>
    </row>
    <row r="39" spans="1:10" ht="16.05" customHeight="1">
      <c r="A39" s="88"/>
      <c r="B39" s="73"/>
      <c r="C39" s="74"/>
      <c r="D39" s="74"/>
      <c r="E39" s="74"/>
      <c r="F39" s="74"/>
      <c r="G39" s="69" t="s">
        <v>59</v>
      </c>
      <c r="H39" s="75"/>
      <c r="I39" s="76"/>
      <c r="J39" s="77"/>
    </row>
    <row r="40" spans="1:10" ht="16.05" customHeight="1">
      <c r="A40" s="88">
        <v>40800</v>
      </c>
      <c r="B40" s="73">
        <v>1</v>
      </c>
      <c r="C40" s="74" t="s">
        <v>61</v>
      </c>
      <c r="D40" s="74" t="s">
        <v>11</v>
      </c>
      <c r="E40" s="74" t="s">
        <v>62</v>
      </c>
      <c r="F40" s="74"/>
      <c r="G40" s="69" t="s">
        <v>63</v>
      </c>
      <c r="H40" s="75">
        <v>0</v>
      </c>
      <c r="I40" s="76">
        <v>54820</v>
      </c>
      <c r="J40" s="77">
        <v>-702684</v>
      </c>
    </row>
    <row r="41" spans="1:10" ht="16.05" customHeight="1">
      <c r="A41" s="88"/>
      <c r="B41" s="73"/>
      <c r="C41" s="74"/>
      <c r="D41" s="74"/>
      <c r="E41" s="74"/>
      <c r="F41" s="74"/>
      <c r="G41" s="69" t="s">
        <v>64</v>
      </c>
      <c r="H41" s="75"/>
      <c r="I41" s="76"/>
      <c r="J41" s="77"/>
    </row>
    <row r="42" spans="1:10" ht="16.05" customHeight="1">
      <c r="A42" s="88"/>
      <c r="B42" s="73"/>
      <c r="C42" s="74"/>
      <c r="D42" s="74"/>
      <c r="E42" s="74"/>
      <c r="F42" s="74"/>
      <c r="G42" s="69" t="s">
        <v>65</v>
      </c>
      <c r="H42" s="75"/>
      <c r="I42" s="76"/>
      <c r="J42" s="77"/>
    </row>
    <row r="43" spans="1:10" ht="16.05" customHeight="1">
      <c r="A43" s="88"/>
      <c r="B43" s="73"/>
      <c r="C43" s="74"/>
      <c r="D43" s="74"/>
      <c r="E43" s="74"/>
      <c r="F43" s="74"/>
      <c r="G43" s="69" t="s">
        <v>66</v>
      </c>
      <c r="H43" s="75"/>
      <c r="I43" s="76"/>
      <c r="J43" s="77"/>
    </row>
    <row r="44" spans="1:10" ht="16.05" customHeight="1">
      <c r="A44" s="88"/>
      <c r="B44" s="73"/>
      <c r="C44" s="74"/>
      <c r="D44" s="74"/>
      <c r="E44" s="74"/>
      <c r="F44" s="74"/>
      <c r="G44" s="69" t="s">
        <v>67</v>
      </c>
      <c r="H44" s="75"/>
      <c r="I44" s="76"/>
      <c r="J44" s="77"/>
    </row>
    <row r="45" spans="1:10" ht="16.05" customHeight="1">
      <c r="A45" s="88"/>
      <c r="B45" s="73"/>
      <c r="C45" s="74"/>
      <c r="D45" s="74"/>
      <c r="E45" s="74"/>
      <c r="F45" s="74"/>
      <c r="G45" s="69" t="s">
        <v>68</v>
      </c>
      <c r="H45" s="75"/>
      <c r="I45" s="76"/>
      <c r="J45" s="77"/>
    </row>
    <row r="46" spans="1:10" ht="16.05" customHeight="1">
      <c r="A46" s="87">
        <v>40800</v>
      </c>
      <c r="B46" s="68">
        <v>1</v>
      </c>
      <c r="C46" s="69" t="s">
        <v>61</v>
      </c>
      <c r="D46" s="69" t="s">
        <v>11</v>
      </c>
      <c r="E46" s="69" t="s">
        <v>69</v>
      </c>
      <c r="F46" s="69"/>
      <c r="G46" s="69" t="s">
        <v>70</v>
      </c>
      <c r="H46" s="70">
        <v>0</v>
      </c>
      <c r="I46" s="71">
        <v>61570</v>
      </c>
      <c r="J46" s="72">
        <v>-764254</v>
      </c>
    </row>
    <row r="47" spans="1:10" ht="16.05" customHeight="1">
      <c r="A47" s="88">
        <v>40800</v>
      </c>
      <c r="B47" s="73">
        <v>1</v>
      </c>
      <c r="C47" s="74" t="s">
        <v>71</v>
      </c>
      <c r="D47" s="74" t="s">
        <v>11</v>
      </c>
      <c r="E47" s="74" t="s">
        <v>62</v>
      </c>
      <c r="F47" s="74"/>
      <c r="G47" s="69" t="s">
        <v>72</v>
      </c>
      <c r="H47" s="75">
        <v>0</v>
      </c>
      <c r="I47" s="76">
        <v>31000</v>
      </c>
      <c r="J47" s="77">
        <v>-795254</v>
      </c>
    </row>
    <row r="48" spans="1:10" ht="16.05" customHeight="1">
      <c r="A48" s="88"/>
      <c r="B48" s="73"/>
      <c r="C48" s="74"/>
      <c r="D48" s="74"/>
      <c r="E48" s="74"/>
      <c r="F48" s="74"/>
      <c r="G48" s="69" t="s">
        <v>73</v>
      </c>
      <c r="H48" s="75"/>
      <c r="I48" s="76"/>
      <c r="J48" s="77"/>
    </row>
    <row r="49" spans="1:10" ht="16.05" customHeight="1">
      <c r="A49" s="88"/>
      <c r="B49" s="73"/>
      <c r="C49" s="74"/>
      <c r="D49" s="74"/>
      <c r="E49" s="74"/>
      <c r="F49" s="74"/>
      <c r="G49" s="69" t="s">
        <v>74</v>
      </c>
      <c r="H49" s="75"/>
      <c r="I49" s="76"/>
      <c r="J49" s="77"/>
    </row>
    <row r="50" spans="1:10" ht="16.05" customHeight="1">
      <c r="A50" s="88"/>
      <c r="B50" s="73"/>
      <c r="C50" s="74"/>
      <c r="D50" s="74"/>
      <c r="E50" s="74"/>
      <c r="F50" s="74"/>
      <c r="G50" s="69" t="s">
        <v>75</v>
      </c>
      <c r="H50" s="75"/>
      <c r="I50" s="76"/>
      <c r="J50" s="77"/>
    </row>
    <row r="51" spans="1:10" ht="16.05" customHeight="1">
      <c r="A51" s="88"/>
      <c r="B51" s="73"/>
      <c r="C51" s="74"/>
      <c r="D51" s="74"/>
      <c r="E51" s="74"/>
      <c r="F51" s="74"/>
      <c r="G51" s="69" t="s">
        <v>76</v>
      </c>
      <c r="H51" s="75"/>
      <c r="I51" s="76"/>
      <c r="J51" s="77"/>
    </row>
    <row r="52" spans="1:10" ht="16.05" customHeight="1">
      <c r="A52" s="88"/>
      <c r="B52" s="73"/>
      <c r="C52" s="74"/>
      <c r="D52" s="74"/>
      <c r="E52" s="74"/>
      <c r="F52" s="74"/>
      <c r="G52" s="69" t="s">
        <v>77</v>
      </c>
      <c r="H52" s="75"/>
      <c r="I52" s="76"/>
      <c r="J52" s="77"/>
    </row>
    <row r="53" spans="1:10" ht="16.05" customHeight="1">
      <c r="A53" s="87">
        <v>40800</v>
      </c>
      <c r="B53" s="68">
        <v>2</v>
      </c>
      <c r="C53" s="69" t="s">
        <v>32</v>
      </c>
      <c r="D53" s="69">
        <v>0</v>
      </c>
      <c r="E53" s="69" t="s">
        <v>33</v>
      </c>
      <c r="F53" s="69"/>
      <c r="G53" s="69" t="s">
        <v>78</v>
      </c>
      <c r="H53" s="70">
        <v>0</v>
      </c>
      <c r="I53" s="71">
        <v>900</v>
      </c>
      <c r="J53" s="72">
        <v>-796154</v>
      </c>
    </row>
    <row r="54" spans="1:10" ht="16.05" customHeight="1">
      <c r="A54" s="87">
        <v>40800</v>
      </c>
      <c r="B54" s="68">
        <v>2</v>
      </c>
      <c r="C54" s="69" t="s">
        <v>32</v>
      </c>
      <c r="D54" s="69">
        <v>0</v>
      </c>
      <c r="E54" s="69" t="s">
        <v>33</v>
      </c>
      <c r="F54" s="69"/>
      <c r="G54" s="69" t="s">
        <v>79</v>
      </c>
      <c r="H54" s="70">
        <v>0</v>
      </c>
      <c r="I54" s="71">
        <v>100</v>
      </c>
      <c r="J54" s="72">
        <v>-796254</v>
      </c>
    </row>
    <row r="55" spans="1:10" ht="16.05" customHeight="1">
      <c r="A55" s="87">
        <v>40803</v>
      </c>
      <c r="B55" s="68">
        <v>1</v>
      </c>
      <c r="C55" s="69" t="s">
        <v>15</v>
      </c>
      <c r="D55" s="69">
        <v>0</v>
      </c>
      <c r="E55" s="69" t="s">
        <v>12</v>
      </c>
      <c r="F55" s="69"/>
      <c r="G55" s="69" t="s">
        <v>80</v>
      </c>
      <c r="H55" s="70">
        <v>0</v>
      </c>
      <c r="I55" s="71">
        <v>23400</v>
      </c>
      <c r="J55" s="72">
        <v>-819654</v>
      </c>
    </row>
    <row r="56" spans="1:10" ht="16.05" customHeight="1">
      <c r="A56" s="87">
        <v>40805</v>
      </c>
      <c r="B56" s="68">
        <v>1</v>
      </c>
      <c r="C56" s="69" t="s">
        <v>81</v>
      </c>
      <c r="D56" s="69">
        <v>0</v>
      </c>
      <c r="E56" s="69"/>
      <c r="F56" s="69" t="s">
        <v>82</v>
      </c>
      <c r="G56" s="69" t="s">
        <v>83</v>
      </c>
      <c r="H56" s="70">
        <v>415810</v>
      </c>
      <c r="I56" s="71">
        <v>0</v>
      </c>
      <c r="J56" s="72">
        <v>-403844</v>
      </c>
    </row>
    <row r="57" spans="1:10" ht="16.05" customHeight="1">
      <c r="A57" s="87">
        <v>40811</v>
      </c>
      <c r="B57" s="68">
        <v>1</v>
      </c>
      <c r="C57" s="69" t="s">
        <v>15</v>
      </c>
      <c r="D57" s="69">
        <v>0</v>
      </c>
      <c r="E57" s="69" t="s">
        <v>12</v>
      </c>
      <c r="F57" s="69"/>
      <c r="G57" s="69" t="s">
        <v>84</v>
      </c>
      <c r="H57" s="70">
        <v>0</v>
      </c>
      <c r="I57" s="71">
        <v>14400</v>
      </c>
      <c r="J57" s="72">
        <v>-418244</v>
      </c>
    </row>
    <row r="58" spans="1:10" ht="16.05" customHeight="1">
      <c r="A58" s="89">
        <v>40814</v>
      </c>
      <c r="B58" s="78">
        <v>2</v>
      </c>
      <c r="C58" s="79" t="s">
        <v>32</v>
      </c>
      <c r="D58" s="79">
        <v>0</v>
      </c>
      <c r="E58" s="79" t="s">
        <v>33</v>
      </c>
      <c r="F58" s="79"/>
      <c r="G58" s="79" t="s">
        <v>85</v>
      </c>
      <c r="H58" s="80">
        <v>0</v>
      </c>
      <c r="I58" s="81">
        <v>900</v>
      </c>
      <c r="J58" s="82">
        <v>-419144</v>
      </c>
    </row>
    <row r="59" spans="1:10" ht="16.05" customHeight="1">
      <c r="A59" s="110">
        <v>40820</v>
      </c>
      <c r="B59" s="111">
        <v>1</v>
      </c>
      <c r="C59" s="112" t="s">
        <v>10</v>
      </c>
      <c r="D59" s="112">
        <v>0</v>
      </c>
      <c r="E59" s="112"/>
      <c r="F59" s="112" t="s">
        <v>86</v>
      </c>
      <c r="G59" s="112" t="s">
        <v>87</v>
      </c>
      <c r="H59" s="113">
        <v>0</v>
      </c>
      <c r="I59" s="114">
        <v>179030</v>
      </c>
      <c r="J59" s="115">
        <v>-598174</v>
      </c>
    </row>
    <row r="60" spans="1:10" ht="16.05" customHeight="1">
      <c r="A60" s="92">
        <v>40820</v>
      </c>
      <c r="B60" s="93">
        <v>2</v>
      </c>
      <c r="C60" s="94" t="s">
        <v>88</v>
      </c>
      <c r="D60" s="94">
        <v>0</v>
      </c>
      <c r="E60" s="94"/>
      <c r="F60" s="94"/>
      <c r="G60" s="94" t="s">
        <v>89</v>
      </c>
      <c r="H60" s="95">
        <v>0</v>
      </c>
      <c r="I60" s="96">
        <v>2297</v>
      </c>
      <c r="J60" s="97">
        <v>-600471</v>
      </c>
    </row>
    <row r="61" spans="1:10" ht="16.05" customHeight="1">
      <c r="A61" s="92">
        <v>40822</v>
      </c>
      <c r="B61" s="93">
        <v>2</v>
      </c>
      <c r="C61" s="94" t="s">
        <v>32</v>
      </c>
      <c r="D61" s="94">
        <v>0</v>
      </c>
      <c r="E61" s="94" t="s">
        <v>33</v>
      </c>
      <c r="F61" s="94"/>
      <c r="G61" s="94" t="s">
        <v>90</v>
      </c>
      <c r="H61" s="95">
        <v>0</v>
      </c>
      <c r="I61" s="96">
        <v>900</v>
      </c>
      <c r="J61" s="97">
        <v>-601371</v>
      </c>
    </row>
    <row r="62" spans="1:10" ht="16.05" customHeight="1">
      <c r="A62" s="92">
        <v>40827</v>
      </c>
      <c r="B62" s="93">
        <v>1</v>
      </c>
      <c r="C62" s="94" t="s">
        <v>91</v>
      </c>
      <c r="D62" s="94">
        <v>0</v>
      </c>
      <c r="E62" s="94"/>
      <c r="F62" s="94"/>
      <c r="G62" s="94" t="s">
        <v>92</v>
      </c>
      <c r="H62" s="95">
        <v>0</v>
      </c>
      <c r="I62" s="96">
        <v>14700</v>
      </c>
      <c r="J62" s="97">
        <v>-616071</v>
      </c>
    </row>
    <row r="63" spans="1:10" ht="16.05" customHeight="1">
      <c r="A63" s="98">
        <v>40827</v>
      </c>
      <c r="B63" s="99">
        <v>1</v>
      </c>
      <c r="C63" s="100" t="s">
        <v>61</v>
      </c>
      <c r="D63" s="100">
        <v>0</v>
      </c>
      <c r="E63" s="100" t="s">
        <v>62</v>
      </c>
      <c r="F63" s="100"/>
      <c r="G63" s="94" t="s">
        <v>93</v>
      </c>
      <c r="H63" s="101">
        <v>0</v>
      </c>
      <c r="I63" s="102">
        <v>50130</v>
      </c>
      <c r="J63" s="103">
        <v>-666201</v>
      </c>
    </row>
    <row r="64" spans="1:10" ht="16.05" customHeight="1">
      <c r="A64" s="98"/>
      <c r="B64" s="99"/>
      <c r="C64" s="100"/>
      <c r="D64" s="100"/>
      <c r="E64" s="100"/>
      <c r="F64" s="100"/>
      <c r="G64" s="94" t="s">
        <v>94</v>
      </c>
      <c r="H64" s="101"/>
      <c r="I64" s="102"/>
      <c r="J64" s="103"/>
    </row>
    <row r="65" spans="1:10" ht="16.05" customHeight="1">
      <c r="A65" s="98"/>
      <c r="B65" s="99"/>
      <c r="C65" s="100"/>
      <c r="D65" s="100"/>
      <c r="E65" s="100"/>
      <c r="F65" s="100"/>
      <c r="G65" s="94" t="s">
        <v>95</v>
      </c>
      <c r="H65" s="101"/>
      <c r="I65" s="102"/>
      <c r="J65" s="103"/>
    </row>
    <row r="66" spans="1:10" ht="16.05" customHeight="1">
      <c r="A66" s="98"/>
      <c r="B66" s="99"/>
      <c r="C66" s="100"/>
      <c r="D66" s="100"/>
      <c r="E66" s="100"/>
      <c r="F66" s="100"/>
      <c r="G66" s="94" t="s">
        <v>96</v>
      </c>
      <c r="H66" s="101"/>
      <c r="I66" s="102"/>
      <c r="J66" s="103"/>
    </row>
    <row r="67" spans="1:10" ht="16.05" customHeight="1">
      <c r="A67" s="98"/>
      <c r="B67" s="99"/>
      <c r="C67" s="100"/>
      <c r="D67" s="100"/>
      <c r="E67" s="100"/>
      <c r="F67" s="100"/>
      <c r="G67" s="94" t="s">
        <v>97</v>
      </c>
      <c r="H67" s="101"/>
      <c r="I67" s="102"/>
      <c r="J67" s="103"/>
    </row>
    <row r="68" spans="1:10" ht="16.05" customHeight="1">
      <c r="A68" s="98"/>
      <c r="B68" s="99"/>
      <c r="C68" s="100"/>
      <c r="D68" s="100"/>
      <c r="E68" s="100"/>
      <c r="F68" s="100"/>
      <c r="G68" s="94" t="s">
        <v>98</v>
      </c>
      <c r="H68" s="101"/>
      <c r="I68" s="102"/>
      <c r="J68" s="103"/>
    </row>
    <row r="69" spans="1:10" ht="16.05" customHeight="1">
      <c r="A69" s="98"/>
      <c r="B69" s="99"/>
      <c r="C69" s="100"/>
      <c r="D69" s="100"/>
      <c r="E69" s="100"/>
      <c r="F69" s="100"/>
      <c r="G69" s="94" t="s">
        <v>99</v>
      </c>
      <c r="H69" s="101"/>
      <c r="I69" s="102"/>
      <c r="J69" s="103"/>
    </row>
    <row r="70" spans="1:10" ht="16.05" customHeight="1">
      <c r="A70" s="98">
        <v>40827</v>
      </c>
      <c r="B70" s="99">
        <v>2</v>
      </c>
      <c r="C70" s="100" t="s">
        <v>71</v>
      </c>
      <c r="D70" s="100">
        <v>0</v>
      </c>
      <c r="E70" s="100"/>
      <c r="F70" s="100"/>
      <c r="G70" s="94" t="s">
        <v>101</v>
      </c>
      <c r="H70" s="101">
        <v>0</v>
      </c>
      <c r="I70" s="102">
        <v>0</v>
      </c>
      <c r="J70" s="103">
        <v>-666201</v>
      </c>
    </row>
    <row r="71" spans="1:10" ht="16.05" customHeight="1">
      <c r="A71" s="98"/>
      <c r="B71" s="99"/>
      <c r="C71" s="100"/>
      <c r="D71" s="100"/>
      <c r="E71" s="100"/>
      <c r="F71" s="100"/>
      <c r="G71" s="94" t="s">
        <v>102</v>
      </c>
      <c r="H71" s="101"/>
      <c r="I71" s="102"/>
      <c r="J71" s="103"/>
    </row>
    <row r="72" spans="1:10" ht="16.05" customHeight="1">
      <c r="A72" s="98"/>
      <c r="B72" s="99"/>
      <c r="C72" s="100"/>
      <c r="D72" s="100"/>
      <c r="E72" s="100"/>
      <c r="F72" s="100"/>
      <c r="G72" s="94" t="s">
        <v>103</v>
      </c>
      <c r="H72" s="101"/>
      <c r="I72" s="102"/>
      <c r="J72" s="103"/>
    </row>
    <row r="73" spans="1:10" ht="16.05" customHeight="1">
      <c r="A73" s="98"/>
      <c r="B73" s="99"/>
      <c r="C73" s="100"/>
      <c r="D73" s="100"/>
      <c r="E73" s="100"/>
      <c r="F73" s="100"/>
      <c r="G73" s="94" t="s">
        <v>104</v>
      </c>
      <c r="H73" s="101"/>
      <c r="I73" s="102"/>
      <c r="J73" s="103"/>
    </row>
    <row r="74" spans="1:10" ht="16.05" customHeight="1">
      <c r="A74" s="98"/>
      <c r="B74" s="99"/>
      <c r="C74" s="100"/>
      <c r="D74" s="100"/>
      <c r="E74" s="100"/>
      <c r="F74" s="100"/>
      <c r="G74" s="94" t="s">
        <v>105</v>
      </c>
      <c r="H74" s="101"/>
      <c r="I74" s="102"/>
      <c r="J74" s="103"/>
    </row>
    <row r="75" spans="1:10" ht="16.05" customHeight="1">
      <c r="A75" s="92">
        <v>40830</v>
      </c>
      <c r="B75" s="93">
        <v>1</v>
      </c>
      <c r="C75" s="94" t="s">
        <v>23</v>
      </c>
      <c r="D75" s="94" t="s">
        <v>11</v>
      </c>
      <c r="E75" s="94"/>
      <c r="F75" s="94"/>
      <c r="G75" s="94" t="s">
        <v>107</v>
      </c>
      <c r="H75" s="95">
        <v>0</v>
      </c>
      <c r="I75" s="96">
        <v>15000</v>
      </c>
      <c r="J75" s="97">
        <v>-681201</v>
      </c>
    </row>
    <row r="76" spans="1:10" ht="16.05" customHeight="1">
      <c r="A76" s="92">
        <v>40830</v>
      </c>
      <c r="B76" s="93">
        <v>1</v>
      </c>
      <c r="C76" s="94" t="s">
        <v>10</v>
      </c>
      <c r="D76" s="94" t="s">
        <v>11</v>
      </c>
      <c r="E76" s="94"/>
      <c r="F76" s="94" t="s">
        <v>13</v>
      </c>
      <c r="G76" s="94" t="s">
        <v>108</v>
      </c>
      <c r="H76" s="95">
        <v>0</v>
      </c>
      <c r="I76" s="96">
        <v>20000</v>
      </c>
      <c r="J76" s="97">
        <v>-701201</v>
      </c>
    </row>
    <row r="77" spans="1:10" ht="16.05" customHeight="1">
      <c r="A77" s="92">
        <v>40834</v>
      </c>
      <c r="B77" s="93">
        <v>1</v>
      </c>
      <c r="C77" s="94" t="s">
        <v>81</v>
      </c>
      <c r="D77" s="94">
        <v>0</v>
      </c>
      <c r="E77" s="94" t="s">
        <v>83</v>
      </c>
      <c r="F77" s="94" t="s">
        <v>82</v>
      </c>
      <c r="G77" s="94" t="s">
        <v>83</v>
      </c>
      <c r="H77" s="95">
        <v>600641</v>
      </c>
      <c r="I77" s="96">
        <v>0</v>
      </c>
      <c r="J77" s="97">
        <v>-100560</v>
      </c>
    </row>
    <row r="78" spans="1:10" ht="16.05" customHeight="1">
      <c r="A78" s="98">
        <v>40838</v>
      </c>
      <c r="B78" s="99">
        <v>1</v>
      </c>
      <c r="C78" s="100" t="s">
        <v>109</v>
      </c>
      <c r="D78" s="100">
        <v>0</v>
      </c>
      <c r="E78" s="100"/>
      <c r="F78" s="100"/>
      <c r="G78" s="94" t="s">
        <v>110</v>
      </c>
      <c r="H78" s="101">
        <v>0</v>
      </c>
      <c r="I78" s="102">
        <v>15000</v>
      </c>
      <c r="J78" s="103">
        <v>-115560</v>
      </c>
    </row>
    <row r="79" spans="1:10" ht="16.05" customHeight="1">
      <c r="A79" s="98"/>
      <c r="B79" s="99"/>
      <c r="C79" s="100"/>
      <c r="D79" s="100"/>
      <c r="E79" s="100"/>
      <c r="F79" s="100"/>
      <c r="G79" s="94" t="s">
        <v>111</v>
      </c>
      <c r="H79" s="101"/>
      <c r="I79" s="102"/>
      <c r="J79" s="103"/>
    </row>
    <row r="80" spans="1:10" ht="16.05" customHeight="1">
      <c r="A80" s="92">
        <v>40839</v>
      </c>
      <c r="B80" s="93">
        <v>1</v>
      </c>
      <c r="C80" s="94" t="s">
        <v>15</v>
      </c>
      <c r="D80" s="94">
        <v>0</v>
      </c>
      <c r="E80" s="94" t="s">
        <v>12</v>
      </c>
      <c r="F80" s="94"/>
      <c r="G80" s="94" t="s">
        <v>112</v>
      </c>
      <c r="H80" s="95">
        <v>0</v>
      </c>
      <c r="I80" s="96">
        <v>15240</v>
      </c>
      <c r="J80" s="97">
        <v>-130800</v>
      </c>
    </row>
    <row r="81" spans="1:10" ht="16.05" customHeight="1">
      <c r="A81" s="92">
        <v>40846</v>
      </c>
      <c r="B81" s="93">
        <v>2</v>
      </c>
      <c r="C81" s="94" t="s">
        <v>113</v>
      </c>
      <c r="D81" s="94">
        <v>0</v>
      </c>
      <c r="E81" s="94" t="s">
        <v>114</v>
      </c>
      <c r="F81" s="94"/>
      <c r="G81" s="94" t="s">
        <v>115</v>
      </c>
      <c r="H81" s="95">
        <v>0</v>
      </c>
      <c r="I81" s="96">
        <v>900</v>
      </c>
      <c r="J81" s="97">
        <v>-131700</v>
      </c>
    </row>
    <row r="82" spans="1:10" ht="16.05" customHeight="1">
      <c r="A82" s="92">
        <v>40846</v>
      </c>
      <c r="B82" s="93">
        <v>2</v>
      </c>
      <c r="C82" s="94" t="s">
        <v>113</v>
      </c>
      <c r="D82" s="94">
        <v>0</v>
      </c>
      <c r="E82" s="94" t="s">
        <v>33</v>
      </c>
      <c r="F82" s="94"/>
      <c r="G82" s="94" t="s">
        <v>116</v>
      </c>
      <c r="H82" s="95">
        <v>0</v>
      </c>
      <c r="I82" s="96">
        <v>900</v>
      </c>
      <c r="J82" s="97">
        <v>-132600</v>
      </c>
    </row>
    <row r="83" spans="1:10" ht="16.05" customHeight="1">
      <c r="A83" s="92">
        <v>40846</v>
      </c>
      <c r="B83" s="93">
        <v>2</v>
      </c>
      <c r="C83" s="94" t="s">
        <v>113</v>
      </c>
      <c r="D83" s="94">
        <v>0</v>
      </c>
      <c r="E83" s="94" t="s">
        <v>114</v>
      </c>
      <c r="F83" s="94"/>
      <c r="G83" s="94" t="s">
        <v>117</v>
      </c>
      <c r="H83" s="95">
        <v>0</v>
      </c>
      <c r="I83" s="96">
        <v>0</v>
      </c>
      <c r="J83" s="97">
        <v>-132600</v>
      </c>
    </row>
    <row r="84" spans="1:10" ht="16.05" customHeight="1">
      <c r="A84" s="84">
        <v>40848</v>
      </c>
      <c r="B84" s="29">
        <v>1</v>
      </c>
      <c r="C84" s="30" t="s">
        <v>118</v>
      </c>
      <c r="D84" s="30">
        <v>0</v>
      </c>
      <c r="E84" s="30"/>
      <c r="F84" s="30"/>
      <c r="G84" s="30" t="s">
        <v>119</v>
      </c>
      <c r="H84" s="37">
        <v>0</v>
      </c>
      <c r="I84" s="31">
        <v>135000</v>
      </c>
      <c r="J84" s="38">
        <v>-267600</v>
      </c>
    </row>
    <row r="85" spans="1:10" ht="16.05" customHeight="1">
      <c r="A85" s="84">
        <v>40851</v>
      </c>
      <c r="B85" s="29">
        <v>2</v>
      </c>
      <c r="C85" s="30" t="s">
        <v>88</v>
      </c>
      <c r="D85" s="30">
        <v>0</v>
      </c>
      <c r="E85" s="30"/>
      <c r="F85" s="30"/>
      <c r="G85" s="30" t="s">
        <v>120</v>
      </c>
      <c r="H85" s="37">
        <v>0</v>
      </c>
      <c r="I85" s="31">
        <v>1462</v>
      </c>
      <c r="J85" s="38">
        <v>-269062</v>
      </c>
    </row>
    <row r="86" spans="1:10" ht="16.05" customHeight="1">
      <c r="A86" s="84">
        <v>40851</v>
      </c>
      <c r="B86" s="29">
        <v>2</v>
      </c>
      <c r="C86" s="30" t="s">
        <v>121</v>
      </c>
      <c r="D86" s="30">
        <v>0</v>
      </c>
      <c r="E86" s="30" t="s">
        <v>114</v>
      </c>
      <c r="F86" s="30"/>
      <c r="G86" s="30" t="s">
        <v>122</v>
      </c>
      <c r="H86" s="37">
        <v>0</v>
      </c>
      <c r="I86" s="31">
        <v>1000</v>
      </c>
      <c r="J86" s="38">
        <v>-270062</v>
      </c>
    </row>
    <row r="87" spans="1:10" ht="16.05" customHeight="1">
      <c r="A87" s="84">
        <v>40851</v>
      </c>
      <c r="B87" s="29">
        <v>2</v>
      </c>
      <c r="C87" s="30" t="s">
        <v>121</v>
      </c>
      <c r="D87" s="30">
        <v>0</v>
      </c>
      <c r="E87" s="30" t="s">
        <v>114</v>
      </c>
      <c r="F87" s="30"/>
      <c r="G87" s="30" t="s">
        <v>123</v>
      </c>
      <c r="H87" s="37">
        <v>0</v>
      </c>
      <c r="I87" s="31">
        <v>1000</v>
      </c>
      <c r="J87" s="38">
        <v>-271062</v>
      </c>
    </row>
    <row r="88" spans="1:10" ht="16.05" customHeight="1">
      <c r="A88" s="84">
        <v>40852</v>
      </c>
      <c r="B88" s="29">
        <v>2</v>
      </c>
      <c r="C88" s="30" t="s">
        <v>36</v>
      </c>
      <c r="D88" s="30">
        <v>0</v>
      </c>
      <c r="E88" s="30" t="s">
        <v>114</v>
      </c>
      <c r="F88" s="30"/>
      <c r="G88" s="30" t="s">
        <v>124</v>
      </c>
      <c r="H88" s="37">
        <v>0</v>
      </c>
      <c r="I88" s="31">
        <v>1100</v>
      </c>
      <c r="J88" s="38">
        <v>-272162</v>
      </c>
    </row>
    <row r="89" spans="1:10" ht="16.05" customHeight="1">
      <c r="A89" s="84">
        <v>40853</v>
      </c>
      <c r="B89" s="29">
        <v>1</v>
      </c>
      <c r="C89" s="30" t="s">
        <v>125</v>
      </c>
      <c r="D89" s="30">
        <v>0</v>
      </c>
      <c r="E89" s="30" t="s">
        <v>126</v>
      </c>
      <c r="F89" s="30"/>
      <c r="G89" s="30" t="s">
        <v>127</v>
      </c>
      <c r="H89" s="37">
        <v>0</v>
      </c>
      <c r="I89" s="31">
        <v>30000</v>
      </c>
      <c r="J89" s="38">
        <v>-302162</v>
      </c>
    </row>
    <row r="90" spans="1:10" ht="16.05" customHeight="1">
      <c r="A90" s="84">
        <v>40854</v>
      </c>
      <c r="B90" s="29">
        <v>2</v>
      </c>
      <c r="C90" s="30" t="s">
        <v>121</v>
      </c>
      <c r="D90" s="30">
        <v>0</v>
      </c>
      <c r="E90" s="30" t="s">
        <v>114</v>
      </c>
      <c r="F90" s="30"/>
      <c r="G90" s="30" t="s">
        <v>128</v>
      </c>
      <c r="H90" s="37">
        <v>0</v>
      </c>
      <c r="I90" s="31">
        <v>1000</v>
      </c>
      <c r="J90" s="38">
        <v>-303162</v>
      </c>
    </row>
    <row r="91" spans="1:10" ht="16.05" customHeight="1">
      <c r="A91" s="85">
        <v>40858</v>
      </c>
      <c r="B91" s="59">
        <v>1</v>
      </c>
      <c r="C91" s="60" t="s">
        <v>61</v>
      </c>
      <c r="D91" s="60">
        <v>0</v>
      </c>
      <c r="E91" s="60" t="s">
        <v>62</v>
      </c>
      <c r="F91" s="60"/>
      <c r="G91" s="30" t="s">
        <v>93</v>
      </c>
      <c r="H91" s="61">
        <v>0</v>
      </c>
      <c r="I91" s="62">
        <v>49730</v>
      </c>
      <c r="J91" s="58">
        <v>-352892</v>
      </c>
    </row>
    <row r="92" spans="1:10" ht="16.05" customHeight="1">
      <c r="A92" s="85"/>
      <c r="B92" s="59"/>
      <c r="C92" s="60"/>
      <c r="D92" s="60"/>
      <c r="E92" s="60"/>
      <c r="F92" s="60"/>
      <c r="G92" s="30" t="s">
        <v>129</v>
      </c>
      <c r="H92" s="61"/>
      <c r="I92" s="62"/>
      <c r="J92" s="58"/>
    </row>
    <row r="93" spans="1:10" ht="16.05" customHeight="1">
      <c r="A93" s="85"/>
      <c r="B93" s="59"/>
      <c r="C93" s="60"/>
      <c r="D93" s="60"/>
      <c r="E93" s="60"/>
      <c r="F93" s="60"/>
      <c r="G93" s="30" t="s">
        <v>130</v>
      </c>
      <c r="H93" s="61"/>
      <c r="I93" s="62"/>
      <c r="J93" s="58"/>
    </row>
    <row r="94" spans="1:10" ht="16.05" customHeight="1">
      <c r="A94" s="85"/>
      <c r="B94" s="59"/>
      <c r="C94" s="60"/>
      <c r="D94" s="60"/>
      <c r="E94" s="60"/>
      <c r="F94" s="60"/>
      <c r="G94" s="30" t="s">
        <v>131</v>
      </c>
      <c r="H94" s="61"/>
      <c r="I94" s="62"/>
      <c r="J94" s="58"/>
    </row>
    <row r="95" spans="1:10" ht="16.05" customHeight="1">
      <c r="A95" s="85"/>
      <c r="B95" s="59"/>
      <c r="C95" s="60"/>
      <c r="D95" s="60"/>
      <c r="E95" s="60"/>
      <c r="F95" s="60"/>
      <c r="G95" s="30" t="s">
        <v>95</v>
      </c>
      <c r="H95" s="61"/>
      <c r="I95" s="62"/>
      <c r="J95" s="58"/>
    </row>
    <row r="96" spans="1:10" ht="16.05" customHeight="1">
      <c r="A96" s="85"/>
      <c r="B96" s="59"/>
      <c r="C96" s="60"/>
      <c r="D96" s="60"/>
      <c r="E96" s="60"/>
      <c r="F96" s="60"/>
      <c r="G96" s="30" t="s">
        <v>96</v>
      </c>
      <c r="H96" s="61"/>
      <c r="I96" s="62"/>
      <c r="J96" s="58"/>
    </row>
    <row r="97" spans="1:10" ht="16.05" customHeight="1">
      <c r="A97" s="85"/>
      <c r="B97" s="59"/>
      <c r="C97" s="60"/>
      <c r="D97" s="60"/>
      <c r="E97" s="60"/>
      <c r="F97" s="60"/>
      <c r="G97" s="30" t="s">
        <v>97</v>
      </c>
      <c r="H97" s="61"/>
      <c r="I97" s="62"/>
      <c r="J97" s="58"/>
    </row>
    <row r="98" spans="1:10" ht="16.05" customHeight="1">
      <c r="A98" s="85"/>
      <c r="B98" s="59"/>
      <c r="C98" s="60"/>
      <c r="D98" s="60"/>
      <c r="E98" s="60"/>
      <c r="F98" s="60"/>
      <c r="G98" s="30" t="s">
        <v>132</v>
      </c>
      <c r="H98" s="61"/>
      <c r="I98" s="62"/>
      <c r="J98" s="58"/>
    </row>
    <row r="99" spans="1:10" ht="16.05" customHeight="1">
      <c r="A99" s="85"/>
      <c r="B99" s="59"/>
      <c r="C99" s="60"/>
      <c r="D99" s="60"/>
      <c r="E99" s="60"/>
      <c r="F99" s="60"/>
      <c r="G99" s="30" t="s">
        <v>133</v>
      </c>
      <c r="H99" s="61"/>
      <c r="I99" s="62"/>
      <c r="J99" s="58"/>
    </row>
    <row r="100" spans="1:10" ht="16.05" customHeight="1">
      <c r="A100" s="85"/>
      <c r="B100" s="59"/>
      <c r="C100" s="60"/>
      <c r="D100" s="60"/>
      <c r="E100" s="60"/>
      <c r="F100" s="60"/>
      <c r="G100" s="30" t="s">
        <v>134</v>
      </c>
      <c r="H100" s="61"/>
      <c r="I100" s="62"/>
      <c r="J100" s="58"/>
    </row>
    <row r="101" spans="1:10" ht="16.05" customHeight="1">
      <c r="A101" s="85">
        <v>40858</v>
      </c>
      <c r="B101" s="59">
        <v>2</v>
      </c>
      <c r="C101" s="60" t="s">
        <v>71</v>
      </c>
      <c r="D101" s="60">
        <v>0</v>
      </c>
      <c r="E101" s="60"/>
      <c r="F101" s="60"/>
      <c r="G101" s="30" t="s">
        <v>101</v>
      </c>
      <c r="H101" s="61">
        <v>0</v>
      </c>
      <c r="I101" s="62">
        <v>0</v>
      </c>
      <c r="J101" s="58">
        <v>-352892</v>
      </c>
    </row>
    <row r="102" spans="1:10" ht="16.05" customHeight="1">
      <c r="A102" s="85"/>
      <c r="B102" s="59"/>
      <c r="C102" s="60"/>
      <c r="D102" s="60"/>
      <c r="E102" s="60"/>
      <c r="F102" s="60"/>
      <c r="G102" s="30" t="s">
        <v>136</v>
      </c>
      <c r="H102" s="61"/>
      <c r="I102" s="62"/>
      <c r="J102" s="58"/>
    </row>
    <row r="103" spans="1:10" ht="16.05" customHeight="1">
      <c r="A103" s="85"/>
      <c r="B103" s="59"/>
      <c r="C103" s="60"/>
      <c r="D103" s="60"/>
      <c r="E103" s="60"/>
      <c r="F103" s="60"/>
      <c r="G103" s="30" t="s">
        <v>103</v>
      </c>
      <c r="H103" s="61"/>
      <c r="I103" s="62"/>
      <c r="J103" s="58"/>
    </row>
    <row r="104" spans="1:10" ht="16.05" customHeight="1">
      <c r="A104" s="85"/>
      <c r="B104" s="59"/>
      <c r="C104" s="60"/>
      <c r="D104" s="60"/>
      <c r="E104" s="60"/>
      <c r="F104" s="60"/>
      <c r="G104" s="30" t="s">
        <v>104</v>
      </c>
      <c r="H104" s="61"/>
      <c r="I104" s="62"/>
      <c r="J104" s="58"/>
    </row>
    <row r="105" spans="1:10" ht="16.05" customHeight="1">
      <c r="A105" s="85"/>
      <c r="B105" s="59"/>
      <c r="C105" s="60"/>
      <c r="D105" s="60"/>
      <c r="E105" s="60"/>
      <c r="F105" s="60"/>
      <c r="G105" s="30" t="s">
        <v>105</v>
      </c>
      <c r="H105" s="61"/>
      <c r="I105" s="62"/>
      <c r="J105" s="58"/>
    </row>
    <row r="106" spans="1:10" ht="16.05" customHeight="1">
      <c r="A106" s="84">
        <v>40859</v>
      </c>
      <c r="B106" s="29">
        <v>1</v>
      </c>
      <c r="C106" s="30" t="s">
        <v>23</v>
      </c>
      <c r="D106" s="30" t="s">
        <v>11</v>
      </c>
      <c r="E106" s="30"/>
      <c r="F106" s="30"/>
      <c r="G106" s="30" t="s">
        <v>138</v>
      </c>
      <c r="H106" s="37">
        <v>0</v>
      </c>
      <c r="I106" s="31">
        <v>10000</v>
      </c>
      <c r="J106" s="38">
        <v>-362892</v>
      </c>
    </row>
    <row r="107" spans="1:10" ht="16.05" customHeight="1">
      <c r="A107" s="84">
        <v>40859</v>
      </c>
      <c r="B107" s="29">
        <v>1</v>
      </c>
      <c r="C107" s="30" t="s">
        <v>10</v>
      </c>
      <c r="D107" s="30" t="s">
        <v>11</v>
      </c>
      <c r="E107" s="30"/>
      <c r="F107" s="30" t="s">
        <v>13</v>
      </c>
      <c r="G107" s="30" t="s">
        <v>138</v>
      </c>
      <c r="H107" s="37">
        <v>0</v>
      </c>
      <c r="I107" s="31">
        <v>75000</v>
      </c>
      <c r="J107" s="38">
        <v>-437892</v>
      </c>
    </row>
    <row r="108" spans="1:10" ht="16.05" customHeight="1">
      <c r="A108" s="84">
        <v>40859</v>
      </c>
      <c r="B108" s="29">
        <v>1</v>
      </c>
      <c r="C108" s="30" t="s">
        <v>15</v>
      </c>
      <c r="D108" s="30">
        <v>0</v>
      </c>
      <c r="E108" s="30" t="s">
        <v>12</v>
      </c>
      <c r="F108" s="30"/>
      <c r="G108" s="30" t="s">
        <v>139</v>
      </c>
      <c r="H108" s="37">
        <v>0</v>
      </c>
      <c r="I108" s="31">
        <v>7560</v>
      </c>
      <c r="J108" s="38">
        <v>-445452</v>
      </c>
    </row>
    <row r="109" spans="1:10" ht="16.05" customHeight="1">
      <c r="A109" s="84">
        <v>40864</v>
      </c>
      <c r="B109" s="29">
        <v>1</v>
      </c>
      <c r="C109" s="30" t="s">
        <v>140</v>
      </c>
      <c r="D109" s="30">
        <v>0</v>
      </c>
      <c r="E109" s="30"/>
      <c r="F109" s="30" t="s">
        <v>13</v>
      </c>
      <c r="G109" s="30" t="s">
        <v>141</v>
      </c>
      <c r="H109" s="37">
        <v>0</v>
      </c>
      <c r="I109" s="31">
        <v>76500</v>
      </c>
      <c r="J109" s="38">
        <v>-521952</v>
      </c>
    </row>
    <row r="110" spans="1:10" ht="16.05" customHeight="1">
      <c r="A110" s="84">
        <v>40865</v>
      </c>
      <c r="B110" s="29">
        <v>1</v>
      </c>
      <c r="C110" s="30" t="s">
        <v>81</v>
      </c>
      <c r="D110" s="30">
        <v>0</v>
      </c>
      <c r="E110" s="30" t="s">
        <v>83</v>
      </c>
      <c r="F110" s="30" t="s">
        <v>82</v>
      </c>
      <c r="G110" s="30" t="s">
        <v>83</v>
      </c>
      <c r="H110" s="37">
        <v>268432</v>
      </c>
      <c r="I110" s="31">
        <v>0</v>
      </c>
      <c r="J110" s="38">
        <v>-253520</v>
      </c>
    </row>
    <row r="111" spans="1:10" ht="16.05" customHeight="1">
      <c r="A111" s="84">
        <v>40865</v>
      </c>
      <c r="B111" s="29">
        <v>2</v>
      </c>
      <c r="C111" s="30" t="s">
        <v>121</v>
      </c>
      <c r="D111" s="30">
        <v>0</v>
      </c>
      <c r="E111" s="30" t="s">
        <v>114</v>
      </c>
      <c r="F111" s="30"/>
      <c r="G111" s="30" t="s">
        <v>142</v>
      </c>
      <c r="H111" s="37">
        <v>0</v>
      </c>
      <c r="I111" s="31">
        <v>1000</v>
      </c>
      <c r="J111" s="38">
        <v>-254520</v>
      </c>
    </row>
    <row r="112" spans="1:10" ht="16.05" customHeight="1">
      <c r="A112" s="84">
        <v>40872</v>
      </c>
      <c r="B112" s="29">
        <v>1</v>
      </c>
      <c r="C112" s="30" t="s">
        <v>10</v>
      </c>
      <c r="D112" s="30">
        <v>0</v>
      </c>
      <c r="E112" s="30"/>
      <c r="F112" s="30" t="s">
        <v>13</v>
      </c>
      <c r="G112" s="30" t="s">
        <v>143</v>
      </c>
      <c r="H112" s="37">
        <v>0</v>
      </c>
      <c r="I112" s="31">
        <v>428000</v>
      </c>
      <c r="J112" s="38">
        <v>-682520</v>
      </c>
    </row>
    <row r="113" spans="1:10" ht="16.05" customHeight="1">
      <c r="A113" s="84">
        <v>40876</v>
      </c>
      <c r="B113" s="29">
        <v>2</v>
      </c>
      <c r="C113" s="30" t="s">
        <v>113</v>
      </c>
      <c r="D113" s="30">
        <v>0</v>
      </c>
      <c r="E113" s="30" t="s">
        <v>114</v>
      </c>
      <c r="F113" s="30"/>
      <c r="G113" s="30" t="s">
        <v>144</v>
      </c>
      <c r="H113" s="37">
        <v>0</v>
      </c>
      <c r="I113" s="31">
        <v>1000</v>
      </c>
      <c r="J113" s="38">
        <v>-683520</v>
      </c>
    </row>
    <row r="114" spans="1:10" ht="16.05" customHeight="1">
      <c r="A114" s="84">
        <v>40876</v>
      </c>
      <c r="B114" s="29">
        <v>2</v>
      </c>
      <c r="C114" s="30" t="s">
        <v>113</v>
      </c>
      <c r="D114" s="30">
        <v>0</v>
      </c>
      <c r="E114" s="30" t="s">
        <v>33</v>
      </c>
      <c r="F114" s="30"/>
      <c r="G114" s="30" t="s">
        <v>145</v>
      </c>
      <c r="H114" s="37">
        <v>0</v>
      </c>
      <c r="I114" s="31">
        <v>0</v>
      </c>
      <c r="J114" s="38">
        <v>-683520</v>
      </c>
    </row>
    <row r="115" spans="1:10" ht="16.05" customHeight="1">
      <c r="A115" s="84">
        <v>40877</v>
      </c>
      <c r="B115" s="29">
        <v>1</v>
      </c>
      <c r="C115" s="30" t="s">
        <v>71</v>
      </c>
      <c r="D115" s="30">
        <v>0</v>
      </c>
      <c r="E115" s="30" t="s">
        <v>146</v>
      </c>
      <c r="F115" s="30"/>
      <c r="G115" s="30" t="s">
        <v>147</v>
      </c>
      <c r="H115" s="37">
        <v>0</v>
      </c>
      <c r="I115" s="31">
        <v>54450</v>
      </c>
      <c r="J115" s="38">
        <v>-737970</v>
      </c>
    </row>
    <row r="116" spans="1:10" ht="16.05" customHeight="1">
      <c r="A116" s="84">
        <v>40879</v>
      </c>
      <c r="B116" s="29">
        <v>2</v>
      </c>
      <c r="C116" s="30" t="s">
        <v>121</v>
      </c>
      <c r="D116" s="30">
        <v>0</v>
      </c>
      <c r="E116" s="30" t="s">
        <v>114</v>
      </c>
      <c r="F116" s="30"/>
      <c r="G116" s="30" t="s">
        <v>148</v>
      </c>
      <c r="H116" s="37">
        <v>0</v>
      </c>
      <c r="I116" s="31">
        <v>900</v>
      </c>
      <c r="J116" s="38">
        <v>-738870</v>
      </c>
    </row>
    <row r="117" spans="1:10" ht="16.05" customHeight="1">
      <c r="A117" s="84">
        <v>40879</v>
      </c>
      <c r="B117" s="29">
        <v>1</v>
      </c>
      <c r="C117" s="30" t="s">
        <v>71</v>
      </c>
      <c r="D117" s="30">
        <v>0</v>
      </c>
      <c r="E117" s="30"/>
      <c r="F117" s="30"/>
      <c r="G117" s="30" t="s">
        <v>149</v>
      </c>
      <c r="H117" s="37">
        <v>0</v>
      </c>
      <c r="I117" s="31">
        <v>9000</v>
      </c>
      <c r="J117" s="38">
        <v>-747870</v>
      </c>
    </row>
    <row r="118" spans="1:10" ht="16.05" customHeight="1">
      <c r="A118" s="84">
        <v>40880</v>
      </c>
      <c r="B118" s="29">
        <v>2</v>
      </c>
      <c r="C118" s="30" t="s">
        <v>113</v>
      </c>
      <c r="D118" s="30">
        <v>0</v>
      </c>
      <c r="E118" s="30" t="s">
        <v>33</v>
      </c>
      <c r="F118" s="30"/>
      <c r="G118" s="30" t="s">
        <v>150</v>
      </c>
      <c r="H118" s="37">
        <v>0</v>
      </c>
      <c r="I118" s="31">
        <v>900</v>
      </c>
      <c r="J118" s="38">
        <v>-748770</v>
      </c>
    </row>
    <row r="119" spans="1:10" ht="16.05" customHeight="1">
      <c r="A119" s="84">
        <v>40880</v>
      </c>
      <c r="B119" s="29">
        <v>2</v>
      </c>
      <c r="C119" s="30" t="s">
        <v>113</v>
      </c>
      <c r="D119" s="30">
        <v>0</v>
      </c>
      <c r="E119" s="30" t="s">
        <v>114</v>
      </c>
      <c r="F119" s="30"/>
      <c r="G119" s="30" t="s">
        <v>151</v>
      </c>
      <c r="H119" s="37">
        <v>0</v>
      </c>
      <c r="I119" s="31">
        <v>1000</v>
      </c>
      <c r="J119" s="38">
        <v>-749770</v>
      </c>
    </row>
    <row r="120" spans="1:10" ht="16.05" customHeight="1">
      <c r="A120" s="84">
        <v>40880</v>
      </c>
      <c r="B120" s="29">
        <v>2</v>
      </c>
      <c r="C120" s="30" t="s">
        <v>152</v>
      </c>
      <c r="D120" s="30">
        <v>0</v>
      </c>
      <c r="E120" s="30" t="s">
        <v>33</v>
      </c>
      <c r="F120" s="30"/>
      <c r="G120" s="30" t="s">
        <v>153</v>
      </c>
      <c r="H120" s="37">
        <v>0</v>
      </c>
      <c r="I120" s="31">
        <v>900</v>
      </c>
      <c r="J120" s="38">
        <v>-750670</v>
      </c>
    </row>
    <row r="121" spans="1:10" ht="16.05" customHeight="1">
      <c r="A121" s="84">
        <v>40880</v>
      </c>
      <c r="B121" s="29">
        <v>1</v>
      </c>
      <c r="C121" s="30" t="s">
        <v>71</v>
      </c>
      <c r="D121" s="30">
        <v>0</v>
      </c>
      <c r="E121" s="30"/>
      <c r="F121" s="30"/>
      <c r="G121" s="30" t="s">
        <v>154</v>
      </c>
      <c r="H121" s="37">
        <v>0</v>
      </c>
      <c r="I121" s="31">
        <v>27900</v>
      </c>
      <c r="J121" s="38">
        <v>-778570</v>
      </c>
    </row>
    <row r="122" spans="1:10" ht="16.05" customHeight="1">
      <c r="A122" s="84">
        <v>40881</v>
      </c>
      <c r="B122" s="29">
        <v>2</v>
      </c>
      <c r="C122" s="30" t="s">
        <v>88</v>
      </c>
      <c r="D122" s="30">
        <v>0</v>
      </c>
      <c r="E122" s="30"/>
      <c r="F122" s="30"/>
      <c r="G122" s="30" t="s">
        <v>155</v>
      </c>
      <c r="H122" s="37">
        <v>0</v>
      </c>
      <c r="I122" s="31">
        <v>4021</v>
      </c>
      <c r="J122" s="38">
        <v>-782591</v>
      </c>
    </row>
    <row r="123" spans="1:10" ht="16.05" customHeight="1">
      <c r="A123" s="84">
        <v>40885</v>
      </c>
      <c r="B123" s="29">
        <v>2</v>
      </c>
      <c r="C123" s="30" t="s">
        <v>156</v>
      </c>
      <c r="D123" s="30">
        <v>0</v>
      </c>
      <c r="E123" s="30"/>
      <c r="F123" s="30" t="s">
        <v>13</v>
      </c>
      <c r="G123" s="30" t="s">
        <v>157</v>
      </c>
      <c r="H123" s="37">
        <v>76500</v>
      </c>
      <c r="I123" s="31">
        <v>0</v>
      </c>
      <c r="J123" s="38">
        <v>-706091</v>
      </c>
    </row>
    <row r="124" spans="1:10" ht="16.05" customHeight="1">
      <c r="A124" s="84">
        <v>40886</v>
      </c>
      <c r="B124" s="29">
        <v>1</v>
      </c>
      <c r="C124" s="30" t="s">
        <v>121</v>
      </c>
      <c r="D124" s="30">
        <v>0</v>
      </c>
      <c r="E124" s="30" t="s">
        <v>12</v>
      </c>
      <c r="F124" s="30"/>
      <c r="G124" s="30" t="s">
        <v>158</v>
      </c>
      <c r="H124" s="37">
        <v>0</v>
      </c>
      <c r="I124" s="31">
        <v>8200</v>
      </c>
      <c r="J124" s="38">
        <v>-714291</v>
      </c>
    </row>
    <row r="125" spans="1:10" ht="16.05" customHeight="1">
      <c r="A125" s="84">
        <v>40886</v>
      </c>
      <c r="B125" s="29">
        <v>2</v>
      </c>
      <c r="C125" s="30" t="s">
        <v>113</v>
      </c>
      <c r="D125" s="30">
        <v>0</v>
      </c>
      <c r="E125" s="30" t="s">
        <v>33</v>
      </c>
      <c r="F125" s="30"/>
      <c r="G125" s="30" t="s">
        <v>159</v>
      </c>
      <c r="H125" s="37">
        <v>0</v>
      </c>
      <c r="I125" s="31">
        <v>1700</v>
      </c>
      <c r="J125" s="38">
        <v>-715991</v>
      </c>
    </row>
    <row r="126" spans="1:10" ht="16.05" customHeight="1">
      <c r="A126" s="84">
        <v>40887</v>
      </c>
      <c r="B126" s="29">
        <v>2</v>
      </c>
      <c r="C126" s="30" t="s">
        <v>113</v>
      </c>
      <c r="D126" s="30">
        <v>0</v>
      </c>
      <c r="E126" s="30" t="s">
        <v>114</v>
      </c>
      <c r="F126" s="30"/>
      <c r="G126" s="30" t="s">
        <v>160</v>
      </c>
      <c r="H126" s="37">
        <v>0</v>
      </c>
      <c r="I126" s="31">
        <v>900</v>
      </c>
      <c r="J126" s="38">
        <v>-716891</v>
      </c>
    </row>
    <row r="127" spans="1:10" ht="16.05" customHeight="1">
      <c r="A127" s="84">
        <v>40887</v>
      </c>
      <c r="B127" s="29">
        <v>2</v>
      </c>
      <c r="C127" s="30" t="s">
        <v>113</v>
      </c>
      <c r="D127" s="30">
        <v>0</v>
      </c>
      <c r="E127" s="30" t="s">
        <v>114</v>
      </c>
      <c r="F127" s="30"/>
      <c r="G127" s="30" t="s">
        <v>161</v>
      </c>
      <c r="H127" s="37">
        <v>0</v>
      </c>
      <c r="I127" s="31">
        <v>900</v>
      </c>
      <c r="J127" s="38">
        <v>-717791</v>
      </c>
    </row>
    <row r="128" spans="1:10" ht="16.05" customHeight="1">
      <c r="A128" s="84">
        <v>40887</v>
      </c>
      <c r="B128" s="29">
        <v>2</v>
      </c>
      <c r="C128" s="30" t="s">
        <v>113</v>
      </c>
      <c r="D128" s="30">
        <v>0</v>
      </c>
      <c r="E128" s="30" t="s">
        <v>33</v>
      </c>
      <c r="F128" s="30"/>
      <c r="G128" s="30" t="s">
        <v>162</v>
      </c>
      <c r="H128" s="37">
        <v>0</v>
      </c>
      <c r="I128" s="31">
        <v>0</v>
      </c>
      <c r="J128" s="38">
        <v>-717791</v>
      </c>
    </row>
    <row r="129" spans="1:10" ht="16.05" customHeight="1">
      <c r="A129" s="84">
        <v>40888</v>
      </c>
      <c r="B129" s="29">
        <v>2</v>
      </c>
      <c r="C129" s="30" t="s">
        <v>15</v>
      </c>
      <c r="D129" s="30">
        <v>0</v>
      </c>
      <c r="E129" s="30"/>
      <c r="F129" s="30"/>
      <c r="G129" s="30" t="s">
        <v>163</v>
      </c>
      <c r="H129" s="37">
        <v>0</v>
      </c>
      <c r="I129" s="31">
        <v>0</v>
      </c>
      <c r="J129" s="38">
        <v>-717791</v>
      </c>
    </row>
    <row r="130" spans="1:10" ht="16.05" customHeight="1">
      <c r="A130" s="85">
        <v>40889</v>
      </c>
      <c r="B130" s="59">
        <v>1</v>
      </c>
      <c r="C130" s="60" t="s">
        <v>61</v>
      </c>
      <c r="D130" s="60">
        <v>0</v>
      </c>
      <c r="E130" s="60" t="s">
        <v>62</v>
      </c>
      <c r="F130" s="60"/>
      <c r="G130" s="30" t="s">
        <v>164</v>
      </c>
      <c r="H130" s="61">
        <v>0</v>
      </c>
      <c r="I130" s="62">
        <v>38470</v>
      </c>
      <c r="J130" s="58">
        <v>-756261</v>
      </c>
    </row>
    <row r="131" spans="1:10" ht="16.05" customHeight="1">
      <c r="A131" s="85"/>
      <c r="B131" s="59"/>
      <c r="C131" s="60"/>
      <c r="D131" s="60"/>
      <c r="E131" s="60"/>
      <c r="F131" s="60"/>
      <c r="G131" s="30" t="s">
        <v>165</v>
      </c>
      <c r="H131" s="61"/>
      <c r="I131" s="62"/>
      <c r="J131" s="58"/>
    </row>
    <row r="132" spans="1:10" ht="16.05" customHeight="1">
      <c r="A132" s="85"/>
      <c r="B132" s="59"/>
      <c r="C132" s="60"/>
      <c r="D132" s="60"/>
      <c r="E132" s="60"/>
      <c r="F132" s="60"/>
      <c r="G132" s="30" t="s">
        <v>95</v>
      </c>
      <c r="H132" s="61"/>
      <c r="I132" s="62"/>
      <c r="J132" s="58"/>
    </row>
    <row r="133" spans="1:10" ht="16.05" customHeight="1">
      <c r="A133" s="85"/>
      <c r="B133" s="59"/>
      <c r="C133" s="60"/>
      <c r="D133" s="60"/>
      <c r="E133" s="60"/>
      <c r="F133" s="60"/>
      <c r="G133" s="30" t="s">
        <v>96</v>
      </c>
      <c r="H133" s="61"/>
      <c r="I133" s="62"/>
      <c r="J133" s="58"/>
    </row>
    <row r="134" spans="1:10" ht="16.05" customHeight="1">
      <c r="A134" s="85"/>
      <c r="B134" s="59"/>
      <c r="C134" s="60"/>
      <c r="D134" s="60"/>
      <c r="E134" s="60"/>
      <c r="F134" s="60"/>
      <c r="G134" s="30" t="s">
        <v>97</v>
      </c>
      <c r="H134" s="61"/>
      <c r="I134" s="62"/>
      <c r="J134" s="58"/>
    </row>
    <row r="135" spans="1:10" ht="16.05" customHeight="1">
      <c r="A135" s="85"/>
      <c r="B135" s="59"/>
      <c r="C135" s="60"/>
      <c r="D135" s="60"/>
      <c r="E135" s="60"/>
      <c r="F135" s="60"/>
      <c r="G135" s="30" t="s">
        <v>166</v>
      </c>
      <c r="H135" s="61"/>
      <c r="I135" s="62"/>
      <c r="J135" s="58"/>
    </row>
    <row r="136" spans="1:10" ht="16.05" customHeight="1">
      <c r="A136" s="85">
        <v>40889</v>
      </c>
      <c r="B136" s="59">
        <v>2</v>
      </c>
      <c r="C136" s="60" t="s">
        <v>71</v>
      </c>
      <c r="D136" s="60">
        <v>0</v>
      </c>
      <c r="E136" s="60"/>
      <c r="F136" s="60"/>
      <c r="G136" s="30" t="s">
        <v>101</v>
      </c>
      <c r="H136" s="61">
        <v>0</v>
      </c>
      <c r="I136" s="62">
        <v>0</v>
      </c>
      <c r="J136" s="58">
        <v>-756261</v>
      </c>
    </row>
    <row r="137" spans="1:10" ht="16.05" customHeight="1">
      <c r="A137" s="85"/>
      <c r="B137" s="59"/>
      <c r="C137" s="60"/>
      <c r="D137" s="60"/>
      <c r="E137" s="60"/>
      <c r="F137" s="60"/>
      <c r="G137" s="30" t="s">
        <v>168</v>
      </c>
      <c r="H137" s="61"/>
      <c r="I137" s="62"/>
      <c r="J137" s="58"/>
    </row>
    <row r="138" spans="1:10" ht="16.05" customHeight="1">
      <c r="A138" s="85"/>
      <c r="B138" s="59"/>
      <c r="C138" s="60"/>
      <c r="D138" s="60"/>
      <c r="E138" s="60"/>
      <c r="F138" s="60"/>
      <c r="G138" s="30" t="s">
        <v>103</v>
      </c>
      <c r="H138" s="61"/>
      <c r="I138" s="62"/>
      <c r="J138" s="58"/>
    </row>
    <row r="139" spans="1:10" ht="16.05" customHeight="1">
      <c r="A139" s="85"/>
      <c r="B139" s="59"/>
      <c r="C139" s="60"/>
      <c r="D139" s="60"/>
      <c r="E139" s="60"/>
      <c r="F139" s="60"/>
      <c r="G139" s="30" t="s">
        <v>104</v>
      </c>
      <c r="H139" s="61"/>
      <c r="I139" s="62"/>
      <c r="J139" s="58"/>
    </row>
    <row r="140" spans="1:10" ht="16.05" customHeight="1">
      <c r="A140" s="85"/>
      <c r="B140" s="59"/>
      <c r="C140" s="60"/>
      <c r="D140" s="60"/>
      <c r="E140" s="60"/>
      <c r="F140" s="60"/>
      <c r="G140" s="30" t="s">
        <v>105</v>
      </c>
      <c r="H140" s="61"/>
      <c r="I140" s="62"/>
      <c r="J140" s="58"/>
    </row>
    <row r="141" spans="1:10" ht="16.05" customHeight="1">
      <c r="A141" s="84">
        <v>40890</v>
      </c>
      <c r="B141" s="29">
        <v>1</v>
      </c>
      <c r="C141" s="30" t="s">
        <v>170</v>
      </c>
      <c r="D141" s="30">
        <v>0</v>
      </c>
      <c r="E141" s="30"/>
      <c r="F141" s="30" t="s">
        <v>171</v>
      </c>
      <c r="G141" s="30" t="s">
        <v>172</v>
      </c>
      <c r="H141" s="37">
        <v>0</v>
      </c>
      <c r="I141" s="31">
        <v>210000</v>
      </c>
      <c r="J141" s="38">
        <v>-966261</v>
      </c>
    </row>
    <row r="142" spans="1:10" ht="16.05" customHeight="1">
      <c r="A142" s="85">
        <v>40890</v>
      </c>
      <c r="B142" s="59">
        <v>1</v>
      </c>
      <c r="C142" s="60" t="s">
        <v>170</v>
      </c>
      <c r="D142" s="60">
        <v>0</v>
      </c>
      <c r="E142" s="60"/>
      <c r="F142" s="60" t="s">
        <v>171</v>
      </c>
      <c r="G142" s="30" t="s">
        <v>173</v>
      </c>
      <c r="H142" s="61">
        <v>0</v>
      </c>
      <c r="I142" s="62">
        <v>210000</v>
      </c>
      <c r="J142" s="58">
        <v>-1176261</v>
      </c>
    </row>
    <row r="143" spans="1:10" ht="16.05" customHeight="1">
      <c r="A143" s="85"/>
      <c r="B143" s="59"/>
      <c r="C143" s="60"/>
      <c r="D143" s="60"/>
      <c r="E143" s="60"/>
      <c r="F143" s="60"/>
      <c r="G143" s="30" t="s">
        <v>174</v>
      </c>
      <c r="H143" s="61"/>
      <c r="I143" s="62"/>
      <c r="J143" s="58"/>
    </row>
    <row r="144" spans="1:10" ht="16.05" customHeight="1">
      <c r="A144" s="84">
        <v>40892</v>
      </c>
      <c r="B144" s="29">
        <v>1</v>
      </c>
      <c r="C144" s="30" t="s">
        <v>15</v>
      </c>
      <c r="D144" s="30">
        <v>0</v>
      </c>
      <c r="E144" s="30" t="s">
        <v>12</v>
      </c>
      <c r="F144" s="30"/>
      <c r="G144" s="30" t="s">
        <v>175</v>
      </c>
      <c r="H144" s="37">
        <v>0</v>
      </c>
      <c r="I144" s="31">
        <v>14160</v>
      </c>
      <c r="J144" s="38">
        <v>-1190421</v>
      </c>
    </row>
    <row r="145" spans="1:10" ht="16.05" customHeight="1">
      <c r="A145" s="85">
        <v>40895</v>
      </c>
      <c r="B145" s="59">
        <v>1</v>
      </c>
      <c r="C145" s="60" t="s">
        <v>15</v>
      </c>
      <c r="D145" s="60">
        <v>0</v>
      </c>
      <c r="E145" s="60" t="s">
        <v>12</v>
      </c>
      <c r="F145" s="60"/>
      <c r="G145" s="30" t="s">
        <v>176</v>
      </c>
      <c r="H145" s="61">
        <v>0</v>
      </c>
      <c r="I145" s="62">
        <v>13800</v>
      </c>
      <c r="J145" s="58">
        <v>-1204221</v>
      </c>
    </row>
    <row r="146" spans="1:10" ht="16.05" customHeight="1">
      <c r="A146" s="85"/>
      <c r="B146" s="59"/>
      <c r="C146" s="60"/>
      <c r="D146" s="60"/>
      <c r="E146" s="60"/>
      <c r="F146" s="60"/>
      <c r="G146" s="30" t="s">
        <v>177</v>
      </c>
      <c r="H146" s="61"/>
      <c r="I146" s="62"/>
      <c r="J146" s="58"/>
    </row>
    <row r="147" spans="1:10" ht="16.05" customHeight="1">
      <c r="A147" s="84">
        <v>40895</v>
      </c>
      <c r="B147" s="29">
        <v>2</v>
      </c>
      <c r="C147" s="30" t="s">
        <v>113</v>
      </c>
      <c r="D147" s="30">
        <v>0</v>
      </c>
      <c r="E147" s="30" t="s">
        <v>114</v>
      </c>
      <c r="F147" s="30"/>
      <c r="G147" s="30" t="s">
        <v>178</v>
      </c>
      <c r="H147" s="37">
        <v>0</v>
      </c>
      <c r="I147" s="31">
        <v>900</v>
      </c>
      <c r="J147" s="38">
        <v>-1205121</v>
      </c>
    </row>
    <row r="148" spans="1:10" ht="16.05" customHeight="1">
      <c r="A148" s="84">
        <v>40895</v>
      </c>
      <c r="B148" s="29">
        <v>2</v>
      </c>
      <c r="C148" s="30" t="s">
        <v>113</v>
      </c>
      <c r="D148" s="30">
        <v>0</v>
      </c>
      <c r="E148" s="30" t="s">
        <v>33</v>
      </c>
      <c r="F148" s="30"/>
      <c r="G148" s="30" t="s">
        <v>179</v>
      </c>
      <c r="H148" s="37">
        <v>0</v>
      </c>
      <c r="I148" s="31">
        <v>0</v>
      </c>
      <c r="J148" s="38">
        <v>-1205121</v>
      </c>
    </row>
    <row r="149" spans="1:10" ht="16.05" customHeight="1">
      <c r="A149" s="84">
        <v>40896</v>
      </c>
      <c r="B149" s="29">
        <v>1</v>
      </c>
      <c r="C149" s="30" t="s">
        <v>81</v>
      </c>
      <c r="D149" s="30">
        <v>0</v>
      </c>
      <c r="E149" s="30" t="s">
        <v>83</v>
      </c>
      <c r="F149" s="30" t="s">
        <v>82</v>
      </c>
      <c r="G149" s="30" t="s">
        <v>83</v>
      </c>
      <c r="H149" s="37">
        <v>413161</v>
      </c>
      <c r="I149" s="31">
        <v>0</v>
      </c>
      <c r="J149" s="38">
        <v>-791960</v>
      </c>
    </row>
    <row r="150" spans="1:10" ht="16.05" customHeight="1">
      <c r="A150" s="85">
        <v>40902</v>
      </c>
      <c r="B150" s="59">
        <v>1</v>
      </c>
      <c r="C150" s="60" t="s">
        <v>15</v>
      </c>
      <c r="D150" s="60">
        <v>0</v>
      </c>
      <c r="E150" s="60" t="s">
        <v>12</v>
      </c>
      <c r="F150" s="60"/>
      <c r="G150" s="30" t="s">
        <v>180</v>
      </c>
      <c r="H150" s="61">
        <v>0</v>
      </c>
      <c r="I150" s="62">
        <v>24720</v>
      </c>
      <c r="J150" s="58">
        <v>-816680</v>
      </c>
    </row>
    <row r="151" spans="1:10" ht="16.05" customHeight="1">
      <c r="A151" s="85"/>
      <c r="B151" s="59"/>
      <c r="C151" s="60"/>
      <c r="D151" s="60"/>
      <c r="E151" s="60"/>
      <c r="F151" s="60"/>
      <c r="G151" s="30" t="s">
        <v>181</v>
      </c>
      <c r="H151" s="61"/>
      <c r="I151" s="62"/>
      <c r="J151" s="58"/>
    </row>
    <row r="152" spans="1:10" ht="16.05" customHeight="1">
      <c r="A152" s="85"/>
      <c r="B152" s="59"/>
      <c r="C152" s="60"/>
      <c r="D152" s="60"/>
      <c r="E152" s="60"/>
      <c r="F152" s="60"/>
      <c r="G152" s="30" t="s">
        <v>182</v>
      </c>
      <c r="H152" s="61"/>
      <c r="I152" s="62"/>
      <c r="J152" s="58"/>
    </row>
    <row r="153" spans="1:10" ht="16.05" customHeight="1">
      <c r="A153" s="84">
        <v>40905</v>
      </c>
      <c r="B153" s="29">
        <v>1</v>
      </c>
      <c r="C153" s="30" t="s">
        <v>81</v>
      </c>
      <c r="D153" s="30">
        <v>0</v>
      </c>
      <c r="E153" s="30" t="s">
        <v>83</v>
      </c>
      <c r="F153" s="30" t="s">
        <v>82</v>
      </c>
      <c r="G153" s="30" t="s">
        <v>183</v>
      </c>
      <c r="H153" s="37">
        <v>285200</v>
      </c>
      <c r="I153" s="31">
        <v>0</v>
      </c>
      <c r="J153" s="38">
        <v>-531480</v>
      </c>
    </row>
    <row r="154" spans="1:10" ht="16.05" customHeight="1">
      <c r="A154" s="84">
        <v>40906</v>
      </c>
      <c r="B154" s="29">
        <v>2</v>
      </c>
      <c r="C154" s="30" t="s">
        <v>121</v>
      </c>
      <c r="D154" s="30">
        <v>0</v>
      </c>
      <c r="E154" s="30" t="s">
        <v>114</v>
      </c>
      <c r="F154" s="30"/>
      <c r="G154" s="30" t="s">
        <v>184</v>
      </c>
      <c r="H154" s="37">
        <v>0</v>
      </c>
      <c r="I154" s="31">
        <v>1000</v>
      </c>
      <c r="J154" s="38">
        <v>-532480</v>
      </c>
    </row>
    <row r="155" spans="1:10" ht="16.05" customHeight="1">
      <c r="A155" s="84">
        <v>40906</v>
      </c>
      <c r="B155" s="29">
        <v>2</v>
      </c>
      <c r="C155" s="30" t="s">
        <v>113</v>
      </c>
      <c r="D155" s="30">
        <v>0</v>
      </c>
      <c r="E155" s="30" t="s">
        <v>33</v>
      </c>
      <c r="F155" s="30"/>
      <c r="G155" s="30" t="s">
        <v>185</v>
      </c>
      <c r="H155" s="37">
        <v>0</v>
      </c>
      <c r="I155" s="31">
        <v>600</v>
      </c>
      <c r="J155" s="38">
        <v>-533080</v>
      </c>
    </row>
    <row r="156" spans="1:10" ht="16.05" customHeight="1">
      <c r="A156" s="84">
        <v>40906</v>
      </c>
      <c r="B156" s="29">
        <v>2</v>
      </c>
      <c r="C156" s="30" t="s">
        <v>113</v>
      </c>
      <c r="D156" s="30">
        <v>0</v>
      </c>
      <c r="E156" s="30" t="s">
        <v>33</v>
      </c>
      <c r="F156" s="30"/>
      <c r="G156" s="30" t="s">
        <v>186</v>
      </c>
      <c r="H156" s="37">
        <v>0</v>
      </c>
      <c r="I156" s="31">
        <v>300</v>
      </c>
      <c r="J156" s="38">
        <v>-533380</v>
      </c>
    </row>
    <row r="157" spans="1:10" ht="16.05" customHeight="1">
      <c r="A157" s="84">
        <v>40906</v>
      </c>
      <c r="B157" s="29">
        <v>2</v>
      </c>
      <c r="C157" s="30" t="s">
        <v>121</v>
      </c>
      <c r="D157" s="30">
        <v>0</v>
      </c>
      <c r="E157" s="30" t="s">
        <v>114</v>
      </c>
      <c r="F157" s="30"/>
      <c r="G157" s="30" t="s">
        <v>187</v>
      </c>
      <c r="H157" s="37">
        <v>0</v>
      </c>
      <c r="I157" s="31">
        <v>1000</v>
      </c>
      <c r="J157" s="38">
        <v>-534380</v>
      </c>
    </row>
    <row r="158" spans="1:10" ht="16.05" customHeight="1">
      <c r="A158" s="84">
        <v>40906</v>
      </c>
      <c r="B158" s="29">
        <v>2</v>
      </c>
      <c r="C158" s="30" t="s">
        <v>113</v>
      </c>
      <c r="D158" s="30">
        <v>0</v>
      </c>
      <c r="E158" s="30" t="s">
        <v>114</v>
      </c>
      <c r="F158" s="30"/>
      <c r="G158" s="30" t="s">
        <v>188</v>
      </c>
      <c r="H158" s="37">
        <v>0</v>
      </c>
      <c r="I158" s="31">
        <v>900</v>
      </c>
      <c r="J158" s="38">
        <v>-535280</v>
      </c>
    </row>
    <row r="159" spans="1:10" ht="16.05" customHeight="1">
      <c r="A159" s="84">
        <v>40907</v>
      </c>
      <c r="B159" s="29">
        <v>2</v>
      </c>
      <c r="C159" s="30" t="s">
        <v>121</v>
      </c>
      <c r="D159" s="30">
        <v>0</v>
      </c>
      <c r="E159" s="30" t="s">
        <v>114</v>
      </c>
      <c r="F159" s="30"/>
      <c r="G159" s="30" t="s">
        <v>189</v>
      </c>
      <c r="H159" s="37">
        <v>0</v>
      </c>
      <c r="I159" s="31">
        <v>1000</v>
      </c>
      <c r="J159" s="38">
        <v>-536280</v>
      </c>
    </row>
    <row r="160" spans="1:10" ht="16.05" customHeight="1">
      <c r="A160" s="84">
        <v>40907</v>
      </c>
      <c r="B160" s="29">
        <v>2</v>
      </c>
      <c r="C160" s="30" t="s">
        <v>113</v>
      </c>
      <c r="D160" s="30">
        <v>0</v>
      </c>
      <c r="E160" s="30" t="s">
        <v>33</v>
      </c>
      <c r="F160" s="30"/>
      <c r="G160" s="30" t="s">
        <v>190</v>
      </c>
      <c r="H160" s="37">
        <v>0</v>
      </c>
      <c r="I160" s="31">
        <v>900</v>
      </c>
      <c r="J160" s="38">
        <v>-537180</v>
      </c>
    </row>
    <row r="161" spans="1:10" ht="16.05" customHeight="1">
      <c r="A161" s="84">
        <v>40907</v>
      </c>
      <c r="B161" s="29">
        <v>2</v>
      </c>
      <c r="C161" s="30" t="s">
        <v>113</v>
      </c>
      <c r="D161" s="30">
        <v>0</v>
      </c>
      <c r="E161" s="30" t="s">
        <v>114</v>
      </c>
      <c r="F161" s="30"/>
      <c r="G161" s="30" t="s">
        <v>191</v>
      </c>
      <c r="H161" s="37">
        <v>0</v>
      </c>
      <c r="I161" s="31">
        <v>0</v>
      </c>
      <c r="J161" s="38">
        <v>-537180</v>
      </c>
    </row>
    <row r="162" spans="1:10" ht="16.05" customHeight="1">
      <c r="A162" s="84">
        <v>40907</v>
      </c>
      <c r="B162" s="29">
        <v>2</v>
      </c>
      <c r="C162" s="30" t="s">
        <v>121</v>
      </c>
      <c r="D162" s="30">
        <v>0</v>
      </c>
      <c r="E162" s="30" t="s">
        <v>114</v>
      </c>
      <c r="F162" s="30"/>
      <c r="G162" s="30" t="s">
        <v>192</v>
      </c>
      <c r="H162" s="37">
        <v>0</v>
      </c>
      <c r="I162" s="31">
        <v>1000</v>
      </c>
      <c r="J162" s="38">
        <v>-538180</v>
      </c>
    </row>
    <row r="163" spans="1:10" ht="16.05" customHeight="1">
      <c r="A163" s="84">
        <v>40908</v>
      </c>
      <c r="B163" s="29">
        <v>2</v>
      </c>
      <c r="C163" s="30" t="s">
        <v>113</v>
      </c>
      <c r="D163" s="30">
        <v>0</v>
      </c>
      <c r="E163" s="30" t="s">
        <v>114</v>
      </c>
      <c r="F163" s="30"/>
      <c r="G163" s="30" t="s">
        <v>193</v>
      </c>
      <c r="H163" s="37">
        <v>0</v>
      </c>
      <c r="I163" s="31">
        <v>1000</v>
      </c>
      <c r="J163" s="38">
        <v>-539180</v>
      </c>
    </row>
    <row r="164" spans="1:10" ht="16.05" customHeight="1">
      <c r="A164" s="84">
        <v>40908</v>
      </c>
      <c r="B164" s="29">
        <v>2</v>
      </c>
      <c r="C164" s="30" t="s">
        <v>36</v>
      </c>
      <c r="D164" s="30">
        <v>0</v>
      </c>
      <c r="E164" s="30" t="s">
        <v>114</v>
      </c>
      <c r="F164" s="30"/>
      <c r="G164" s="30" t="s">
        <v>194</v>
      </c>
      <c r="H164" s="37">
        <v>0</v>
      </c>
      <c r="I164" s="31">
        <v>1000</v>
      </c>
      <c r="J164" s="38">
        <v>-540180</v>
      </c>
    </row>
    <row r="165" spans="1:10" ht="16.05" customHeight="1">
      <c r="A165" s="84">
        <v>40908</v>
      </c>
      <c r="B165" s="29">
        <v>2</v>
      </c>
      <c r="C165" s="30" t="s">
        <v>88</v>
      </c>
      <c r="D165" s="30">
        <v>0</v>
      </c>
      <c r="E165" s="30"/>
      <c r="F165" s="30"/>
      <c r="G165" s="30" t="s">
        <v>195</v>
      </c>
      <c r="H165" s="37">
        <v>0</v>
      </c>
      <c r="I165" s="31">
        <v>2879</v>
      </c>
      <c r="J165" s="38">
        <v>-543059</v>
      </c>
    </row>
    <row r="166" spans="1:10" ht="16.05" customHeight="1">
      <c r="A166" s="84">
        <v>40909</v>
      </c>
      <c r="B166" s="29">
        <v>2</v>
      </c>
      <c r="C166" s="30" t="s">
        <v>36</v>
      </c>
      <c r="D166" s="30">
        <v>0</v>
      </c>
      <c r="E166" s="30" t="s">
        <v>114</v>
      </c>
      <c r="F166" s="30"/>
      <c r="G166" s="30" t="s">
        <v>196</v>
      </c>
      <c r="H166" s="37">
        <v>0</v>
      </c>
      <c r="I166" s="31">
        <v>1100</v>
      </c>
      <c r="J166" s="38">
        <v>-544159</v>
      </c>
    </row>
    <row r="167" spans="1:10" ht="16.05" customHeight="1">
      <c r="A167" s="84">
        <v>40910</v>
      </c>
      <c r="B167" s="29">
        <v>2</v>
      </c>
      <c r="C167" s="30" t="s">
        <v>121</v>
      </c>
      <c r="D167" s="30">
        <v>0</v>
      </c>
      <c r="E167" s="30" t="s">
        <v>114</v>
      </c>
      <c r="F167" s="30"/>
      <c r="G167" s="30" t="s">
        <v>197</v>
      </c>
      <c r="H167" s="37">
        <v>0</v>
      </c>
      <c r="I167" s="31">
        <v>1000</v>
      </c>
      <c r="J167" s="38">
        <v>-545159</v>
      </c>
    </row>
    <row r="168" spans="1:10" ht="16.05" customHeight="1">
      <c r="A168" s="84">
        <v>40910</v>
      </c>
      <c r="B168" s="29">
        <v>2</v>
      </c>
      <c r="C168" s="30" t="s">
        <v>121</v>
      </c>
      <c r="D168" s="30">
        <v>0</v>
      </c>
      <c r="E168" s="30" t="s">
        <v>114</v>
      </c>
      <c r="F168" s="30"/>
      <c r="G168" s="30" t="s">
        <v>198</v>
      </c>
      <c r="H168" s="37">
        <v>0</v>
      </c>
      <c r="I168" s="31">
        <v>1000</v>
      </c>
      <c r="J168" s="38">
        <v>-546159</v>
      </c>
    </row>
    <row r="169" spans="1:10" ht="16.05" customHeight="1">
      <c r="A169" s="84">
        <v>40911</v>
      </c>
      <c r="B169" s="29">
        <v>2</v>
      </c>
      <c r="C169" s="30" t="s">
        <v>121</v>
      </c>
      <c r="D169" s="30">
        <v>0</v>
      </c>
      <c r="E169" s="30" t="s">
        <v>114</v>
      </c>
      <c r="F169" s="30"/>
      <c r="G169" s="30" t="s">
        <v>199</v>
      </c>
      <c r="H169" s="37">
        <v>0</v>
      </c>
      <c r="I169" s="31">
        <v>1000</v>
      </c>
      <c r="J169" s="38">
        <v>-547159</v>
      </c>
    </row>
    <row r="170" spans="1:10" ht="16.05" customHeight="1">
      <c r="A170" s="84">
        <v>40913</v>
      </c>
      <c r="B170" s="29">
        <v>1</v>
      </c>
      <c r="C170" s="30" t="s">
        <v>10</v>
      </c>
      <c r="D170" s="30">
        <v>0</v>
      </c>
      <c r="E170" s="30"/>
      <c r="F170" s="30" t="s">
        <v>13</v>
      </c>
      <c r="G170" s="30" t="s">
        <v>200</v>
      </c>
      <c r="H170" s="37">
        <v>0</v>
      </c>
      <c r="I170" s="31">
        <v>525000</v>
      </c>
      <c r="J170" s="38">
        <v>-1072159</v>
      </c>
    </row>
    <row r="171" spans="1:10" ht="16.05" customHeight="1">
      <c r="A171" s="84">
        <v>40915</v>
      </c>
      <c r="B171" s="29">
        <v>1</v>
      </c>
      <c r="C171" s="30" t="s">
        <v>15</v>
      </c>
      <c r="D171" s="30">
        <v>0</v>
      </c>
      <c r="E171" s="30" t="s">
        <v>12</v>
      </c>
      <c r="F171" s="30"/>
      <c r="G171" s="30" t="s">
        <v>201</v>
      </c>
      <c r="H171" s="37">
        <v>0</v>
      </c>
      <c r="I171" s="31">
        <v>8760</v>
      </c>
      <c r="J171" s="38">
        <v>-1080919</v>
      </c>
    </row>
    <row r="172" spans="1:10" ht="16.05" customHeight="1">
      <c r="A172" s="85">
        <v>40919</v>
      </c>
      <c r="B172" s="59">
        <v>1</v>
      </c>
      <c r="C172" s="60" t="s">
        <v>61</v>
      </c>
      <c r="D172" s="60">
        <v>0</v>
      </c>
      <c r="E172" s="60" t="s">
        <v>62</v>
      </c>
      <c r="F172" s="60"/>
      <c r="G172" s="30" t="s">
        <v>202</v>
      </c>
      <c r="H172" s="61">
        <v>0</v>
      </c>
      <c r="I172" s="62">
        <v>39130</v>
      </c>
      <c r="J172" s="58">
        <v>-1120049</v>
      </c>
    </row>
    <row r="173" spans="1:10" ht="16.05" customHeight="1">
      <c r="A173" s="85"/>
      <c r="B173" s="59"/>
      <c r="C173" s="60"/>
      <c r="D173" s="60"/>
      <c r="E173" s="60"/>
      <c r="F173" s="60"/>
      <c r="G173" s="30" t="s">
        <v>203</v>
      </c>
      <c r="H173" s="61"/>
      <c r="I173" s="62"/>
      <c r="J173" s="58"/>
    </row>
    <row r="174" spans="1:10" ht="16.05" customHeight="1">
      <c r="A174" s="85"/>
      <c r="B174" s="59"/>
      <c r="C174" s="60"/>
      <c r="D174" s="60"/>
      <c r="E174" s="60"/>
      <c r="F174" s="60"/>
      <c r="G174" s="30" t="s">
        <v>204</v>
      </c>
      <c r="H174" s="61"/>
      <c r="I174" s="62"/>
      <c r="J174" s="58"/>
    </row>
    <row r="175" spans="1:10" ht="16.05" customHeight="1">
      <c r="A175" s="85"/>
      <c r="B175" s="59"/>
      <c r="C175" s="60"/>
      <c r="D175" s="60"/>
      <c r="E175" s="60"/>
      <c r="F175" s="60"/>
      <c r="G175" s="30" t="s">
        <v>205</v>
      </c>
      <c r="H175" s="61"/>
      <c r="I175" s="62"/>
      <c r="J175" s="58"/>
    </row>
    <row r="176" spans="1:10" ht="16.05" customHeight="1">
      <c r="A176" s="85"/>
      <c r="B176" s="59"/>
      <c r="C176" s="60"/>
      <c r="D176" s="60"/>
      <c r="E176" s="60"/>
      <c r="F176" s="60"/>
      <c r="G176" s="30" t="s">
        <v>95</v>
      </c>
      <c r="H176" s="61"/>
      <c r="I176" s="62"/>
      <c r="J176" s="58"/>
    </row>
    <row r="177" spans="1:10" ht="16.05" customHeight="1">
      <c r="A177" s="85"/>
      <c r="B177" s="59"/>
      <c r="C177" s="60"/>
      <c r="D177" s="60"/>
      <c r="E177" s="60"/>
      <c r="F177" s="60"/>
      <c r="G177" s="30" t="s">
        <v>96</v>
      </c>
      <c r="H177" s="61"/>
      <c r="I177" s="62"/>
      <c r="J177" s="58"/>
    </row>
    <row r="178" spans="1:10" ht="16.05" customHeight="1">
      <c r="A178" s="85"/>
      <c r="B178" s="59"/>
      <c r="C178" s="60"/>
      <c r="D178" s="60"/>
      <c r="E178" s="60"/>
      <c r="F178" s="60"/>
      <c r="G178" s="30" t="s">
        <v>97</v>
      </c>
      <c r="H178" s="61"/>
      <c r="I178" s="62"/>
      <c r="J178" s="58"/>
    </row>
    <row r="179" spans="1:10" ht="16.05" customHeight="1">
      <c r="A179" s="85"/>
      <c r="B179" s="59"/>
      <c r="C179" s="60"/>
      <c r="D179" s="60"/>
      <c r="E179" s="60"/>
      <c r="F179" s="60"/>
      <c r="G179" s="30" t="s">
        <v>206</v>
      </c>
      <c r="H179" s="61"/>
      <c r="I179" s="62"/>
      <c r="J179" s="58"/>
    </row>
    <row r="180" spans="1:10" ht="16.05" customHeight="1">
      <c r="A180" s="85">
        <v>40919</v>
      </c>
      <c r="B180" s="59">
        <v>2</v>
      </c>
      <c r="C180" s="60" t="s">
        <v>71</v>
      </c>
      <c r="D180" s="60">
        <v>0</v>
      </c>
      <c r="E180" s="60"/>
      <c r="F180" s="60"/>
      <c r="G180" s="30" t="s">
        <v>101</v>
      </c>
      <c r="H180" s="61">
        <v>0</v>
      </c>
      <c r="I180" s="62">
        <v>0</v>
      </c>
      <c r="J180" s="58">
        <v>-1120049</v>
      </c>
    </row>
    <row r="181" spans="1:10" ht="16.05" customHeight="1">
      <c r="A181" s="85"/>
      <c r="B181" s="59"/>
      <c r="C181" s="60"/>
      <c r="D181" s="60"/>
      <c r="E181" s="60"/>
      <c r="F181" s="60"/>
      <c r="G181" s="30" t="s">
        <v>208</v>
      </c>
      <c r="H181" s="61"/>
      <c r="I181" s="62"/>
      <c r="J181" s="58"/>
    </row>
    <row r="182" spans="1:10" ht="16.05" customHeight="1">
      <c r="A182" s="85"/>
      <c r="B182" s="59"/>
      <c r="C182" s="60"/>
      <c r="D182" s="60"/>
      <c r="E182" s="60"/>
      <c r="F182" s="60"/>
      <c r="G182" s="30" t="s">
        <v>103</v>
      </c>
      <c r="H182" s="61"/>
      <c r="I182" s="62"/>
      <c r="J182" s="58"/>
    </row>
    <row r="183" spans="1:10" ht="16.05" customHeight="1">
      <c r="A183" s="85"/>
      <c r="B183" s="59"/>
      <c r="C183" s="60"/>
      <c r="D183" s="60"/>
      <c r="E183" s="60"/>
      <c r="F183" s="60"/>
      <c r="G183" s="30" t="s">
        <v>104</v>
      </c>
      <c r="H183" s="61"/>
      <c r="I183" s="62"/>
      <c r="J183" s="58"/>
    </row>
    <row r="184" spans="1:10" ht="16.05" customHeight="1">
      <c r="A184" s="85"/>
      <c r="B184" s="59"/>
      <c r="C184" s="60"/>
      <c r="D184" s="60"/>
      <c r="E184" s="60"/>
      <c r="F184" s="60"/>
      <c r="G184" s="30" t="s">
        <v>105</v>
      </c>
      <c r="H184" s="61"/>
      <c r="I184" s="62"/>
      <c r="J184" s="58"/>
    </row>
    <row r="185" spans="1:10" ht="16.05" customHeight="1">
      <c r="A185" s="84">
        <v>40922</v>
      </c>
      <c r="B185" s="29">
        <v>1</v>
      </c>
      <c r="C185" s="30" t="s">
        <v>15</v>
      </c>
      <c r="D185" s="30">
        <v>0</v>
      </c>
      <c r="E185" s="30" t="s">
        <v>12</v>
      </c>
      <c r="F185" s="30"/>
      <c r="G185" s="30" t="s">
        <v>210</v>
      </c>
      <c r="H185" s="37">
        <v>0</v>
      </c>
      <c r="I185" s="31">
        <v>3800</v>
      </c>
      <c r="J185" s="38">
        <v>-1123849</v>
      </c>
    </row>
    <row r="186" spans="1:10" ht="16.05" customHeight="1">
      <c r="A186" s="84">
        <v>40922</v>
      </c>
      <c r="B186" s="29">
        <v>1</v>
      </c>
      <c r="C186" s="30" t="s">
        <v>15</v>
      </c>
      <c r="D186" s="30">
        <v>0</v>
      </c>
      <c r="E186" s="30" t="s">
        <v>12</v>
      </c>
      <c r="F186" s="30"/>
      <c r="G186" s="30" t="s">
        <v>211</v>
      </c>
      <c r="H186" s="37">
        <v>0</v>
      </c>
      <c r="I186" s="31">
        <v>6360</v>
      </c>
      <c r="J186" s="38">
        <v>-1130209</v>
      </c>
    </row>
    <row r="187" spans="1:10" ht="16.05" customHeight="1">
      <c r="A187" s="84">
        <v>40922</v>
      </c>
      <c r="B187" s="29">
        <v>2</v>
      </c>
      <c r="C187" s="30" t="s">
        <v>113</v>
      </c>
      <c r="D187" s="30">
        <v>0</v>
      </c>
      <c r="E187" s="30" t="s">
        <v>33</v>
      </c>
      <c r="F187" s="30"/>
      <c r="G187" s="30" t="s">
        <v>212</v>
      </c>
      <c r="H187" s="37">
        <v>0</v>
      </c>
      <c r="I187" s="31">
        <v>900</v>
      </c>
      <c r="J187" s="38">
        <v>-1131109</v>
      </c>
    </row>
    <row r="188" spans="1:10" ht="16.05" customHeight="1">
      <c r="A188" s="84">
        <v>40922</v>
      </c>
      <c r="B188" s="29">
        <v>2</v>
      </c>
      <c r="C188" s="30" t="s">
        <v>32</v>
      </c>
      <c r="D188" s="30">
        <v>0</v>
      </c>
      <c r="E188" s="30" t="s">
        <v>114</v>
      </c>
      <c r="F188" s="30"/>
      <c r="G188" s="30" t="s">
        <v>213</v>
      </c>
      <c r="H188" s="37">
        <v>0</v>
      </c>
      <c r="I188" s="31">
        <v>100</v>
      </c>
      <c r="J188" s="38">
        <v>-1131209</v>
      </c>
    </row>
    <row r="189" spans="1:10" ht="16.05" customHeight="1">
      <c r="A189" s="84">
        <v>40923</v>
      </c>
      <c r="B189" s="29">
        <v>1</v>
      </c>
      <c r="C189" s="30" t="s">
        <v>15</v>
      </c>
      <c r="D189" s="30">
        <v>0</v>
      </c>
      <c r="E189" s="30" t="s">
        <v>12</v>
      </c>
      <c r="F189" s="30"/>
      <c r="G189" s="30" t="s">
        <v>214</v>
      </c>
      <c r="H189" s="37">
        <v>0</v>
      </c>
      <c r="I189" s="31">
        <v>4900</v>
      </c>
      <c r="J189" s="38">
        <v>-1136109</v>
      </c>
    </row>
    <row r="190" spans="1:10" ht="16.05" customHeight="1">
      <c r="A190" s="84">
        <v>40923</v>
      </c>
      <c r="B190" s="29">
        <v>2</v>
      </c>
      <c r="C190" s="30" t="s">
        <v>113</v>
      </c>
      <c r="D190" s="30">
        <v>0</v>
      </c>
      <c r="E190" s="30" t="s">
        <v>33</v>
      </c>
      <c r="F190" s="30"/>
      <c r="G190" s="30" t="s">
        <v>215</v>
      </c>
      <c r="H190" s="37">
        <v>0</v>
      </c>
      <c r="I190" s="31">
        <v>900</v>
      </c>
      <c r="J190" s="38">
        <v>-1137009</v>
      </c>
    </row>
    <row r="191" spans="1:10" ht="16.05" customHeight="1">
      <c r="A191" s="84">
        <v>40924</v>
      </c>
      <c r="B191" s="29">
        <v>1</v>
      </c>
      <c r="C191" s="30" t="s">
        <v>81</v>
      </c>
      <c r="D191" s="30">
        <v>0</v>
      </c>
      <c r="E191" s="30" t="s">
        <v>83</v>
      </c>
      <c r="F191" s="30" t="s">
        <v>82</v>
      </c>
      <c r="G191" s="30" t="s">
        <v>83</v>
      </c>
      <c r="H191" s="37">
        <v>248329</v>
      </c>
      <c r="I191" s="31">
        <v>0</v>
      </c>
      <c r="J191" s="38">
        <v>-888680</v>
      </c>
    </row>
    <row r="192" spans="1:10" ht="16.05" customHeight="1">
      <c r="A192" s="84">
        <v>40930</v>
      </c>
      <c r="B192" s="29">
        <v>1</v>
      </c>
      <c r="C192" s="30" t="s">
        <v>15</v>
      </c>
      <c r="D192" s="30">
        <v>0</v>
      </c>
      <c r="E192" s="30" t="s">
        <v>12</v>
      </c>
      <c r="F192" s="30"/>
      <c r="G192" s="30" t="s">
        <v>216</v>
      </c>
      <c r="H192" s="37">
        <v>0</v>
      </c>
      <c r="I192" s="31">
        <v>18360</v>
      </c>
      <c r="J192" s="38">
        <v>-907040</v>
      </c>
    </row>
    <row r="193" spans="1:13" ht="16.05" customHeight="1">
      <c r="A193" s="84">
        <v>40934</v>
      </c>
      <c r="B193" s="29">
        <v>1</v>
      </c>
      <c r="C193" s="30" t="s">
        <v>15</v>
      </c>
      <c r="D193" s="30">
        <v>0</v>
      </c>
      <c r="E193" s="30" t="s">
        <v>12</v>
      </c>
      <c r="F193" s="30"/>
      <c r="G193" s="30" t="s">
        <v>217</v>
      </c>
      <c r="H193" s="37">
        <v>0</v>
      </c>
      <c r="I193" s="31">
        <v>8760</v>
      </c>
      <c r="J193" s="38">
        <v>-915800</v>
      </c>
    </row>
    <row r="194" spans="1:13" ht="16.05" customHeight="1">
      <c r="A194" s="84">
        <v>40937</v>
      </c>
      <c r="B194" s="29">
        <v>1</v>
      </c>
      <c r="C194" s="30" t="s">
        <v>15</v>
      </c>
      <c r="D194" s="30">
        <v>0</v>
      </c>
      <c r="E194" s="30" t="s">
        <v>12</v>
      </c>
      <c r="F194" s="30"/>
      <c r="G194" s="30" t="s">
        <v>218</v>
      </c>
      <c r="H194" s="37">
        <v>0</v>
      </c>
      <c r="I194" s="31">
        <v>13700</v>
      </c>
      <c r="J194" s="38">
        <v>-929500</v>
      </c>
    </row>
    <row r="195" spans="1:13" ht="16.05" customHeight="1">
      <c r="A195" s="84">
        <v>40939</v>
      </c>
      <c r="B195" s="29">
        <v>2</v>
      </c>
      <c r="C195" s="30" t="s">
        <v>88</v>
      </c>
      <c r="D195" s="30">
        <v>0</v>
      </c>
      <c r="E195" s="30"/>
      <c r="F195" s="30"/>
      <c r="G195" s="30" t="s">
        <v>219</v>
      </c>
      <c r="H195" s="37">
        <v>0</v>
      </c>
      <c r="I195" s="31">
        <v>5078</v>
      </c>
      <c r="J195" s="38">
        <v>-934578</v>
      </c>
      <c r="M195" s="27">
        <f>A195</f>
        <v>40939</v>
      </c>
    </row>
    <row r="196" spans="1:13" ht="16.05" customHeight="1">
      <c r="A196" s="85">
        <v>40952</v>
      </c>
      <c r="B196" s="59">
        <v>1</v>
      </c>
      <c r="C196" s="60" t="s">
        <v>61</v>
      </c>
      <c r="D196" s="60">
        <v>0</v>
      </c>
      <c r="E196" s="60" t="s">
        <v>62</v>
      </c>
      <c r="F196" s="60"/>
      <c r="G196" s="30" t="s">
        <v>202</v>
      </c>
      <c r="H196" s="61">
        <v>0</v>
      </c>
      <c r="I196" s="62">
        <v>39350</v>
      </c>
      <c r="J196" s="58">
        <v>-973928</v>
      </c>
    </row>
    <row r="197" spans="1:13" ht="16.05" customHeight="1">
      <c r="A197" s="85"/>
      <c r="B197" s="59"/>
      <c r="C197" s="60"/>
      <c r="D197" s="60"/>
      <c r="E197" s="60"/>
      <c r="F197" s="60"/>
      <c r="G197" s="30" t="s">
        <v>203</v>
      </c>
      <c r="H197" s="61"/>
      <c r="I197" s="62"/>
      <c r="J197" s="58"/>
    </row>
    <row r="198" spans="1:13" ht="16.05" customHeight="1">
      <c r="A198" s="85"/>
      <c r="B198" s="59"/>
      <c r="C198" s="60"/>
      <c r="D198" s="60"/>
      <c r="E198" s="60"/>
      <c r="F198" s="60"/>
      <c r="G198" s="30" t="s">
        <v>204</v>
      </c>
      <c r="H198" s="61"/>
      <c r="I198" s="62"/>
      <c r="J198" s="58"/>
    </row>
    <row r="199" spans="1:13" ht="16.05" customHeight="1">
      <c r="A199" s="85"/>
      <c r="B199" s="59"/>
      <c r="C199" s="60"/>
      <c r="D199" s="60"/>
      <c r="E199" s="60"/>
      <c r="F199" s="60"/>
      <c r="G199" s="30" t="s">
        <v>220</v>
      </c>
      <c r="H199" s="61"/>
      <c r="I199" s="62"/>
      <c r="J199" s="58"/>
    </row>
    <row r="200" spans="1:13" ht="16.05" customHeight="1">
      <c r="A200" s="85"/>
      <c r="B200" s="59"/>
      <c r="C200" s="60"/>
      <c r="D200" s="60"/>
      <c r="E200" s="60"/>
      <c r="F200" s="60"/>
      <c r="G200" s="30" t="s">
        <v>221</v>
      </c>
      <c r="H200" s="61"/>
      <c r="I200" s="62"/>
      <c r="J200" s="58"/>
    </row>
    <row r="201" spans="1:13" ht="16.05" customHeight="1">
      <c r="A201" s="85"/>
      <c r="B201" s="59"/>
      <c r="C201" s="60"/>
      <c r="D201" s="60"/>
      <c r="E201" s="60"/>
      <c r="F201" s="60"/>
      <c r="G201" s="30" t="s">
        <v>95</v>
      </c>
      <c r="H201" s="61"/>
      <c r="I201" s="62"/>
      <c r="J201" s="58"/>
    </row>
    <row r="202" spans="1:13" ht="16.05" customHeight="1">
      <c r="A202" s="85"/>
      <c r="B202" s="59"/>
      <c r="C202" s="60"/>
      <c r="D202" s="60"/>
      <c r="E202" s="60"/>
      <c r="F202" s="60"/>
      <c r="G202" s="30" t="s">
        <v>96</v>
      </c>
      <c r="H202" s="61"/>
      <c r="I202" s="62"/>
      <c r="J202" s="58"/>
    </row>
    <row r="203" spans="1:13" ht="16.05" customHeight="1">
      <c r="A203" s="85"/>
      <c r="B203" s="59"/>
      <c r="C203" s="60"/>
      <c r="D203" s="60"/>
      <c r="E203" s="60"/>
      <c r="F203" s="60"/>
      <c r="G203" s="30" t="s">
        <v>97</v>
      </c>
      <c r="H203" s="61"/>
      <c r="I203" s="62"/>
      <c r="J203" s="58"/>
    </row>
    <row r="204" spans="1:13" ht="16.05" customHeight="1">
      <c r="A204" s="85"/>
      <c r="B204" s="59"/>
      <c r="C204" s="60"/>
      <c r="D204" s="60"/>
      <c r="E204" s="60"/>
      <c r="F204" s="60"/>
      <c r="G204" s="30" t="s">
        <v>222</v>
      </c>
      <c r="H204" s="61"/>
      <c r="I204" s="62"/>
      <c r="J204" s="58"/>
    </row>
    <row r="205" spans="1:13" ht="16.05" customHeight="1">
      <c r="A205" s="85">
        <v>40952</v>
      </c>
      <c r="B205" s="59">
        <v>2</v>
      </c>
      <c r="C205" s="60" t="s">
        <v>71</v>
      </c>
      <c r="D205" s="60">
        <v>0</v>
      </c>
      <c r="E205" s="60"/>
      <c r="F205" s="60"/>
      <c r="G205" s="30" t="s">
        <v>101</v>
      </c>
      <c r="H205" s="61">
        <v>0</v>
      </c>
      <c r="I205" s="62">
        <v>0</v>
      </c>
      <c r="J205" s="58">
        <v>-973928</v>
      </c>
    </row>
    <row r="206" spans="1:13" ht="16.05" customHeight="1">
      <c r="A206" s="85"/>
      <c r="B206" s="59"/>
      <c r="C206" s="60"/>
      <c r="D206" s="60"/>
      <c r="E206" s="60"/>
      <c r="F206" s="60"/>
      <c r="G206" s="30" t="s">
        <v>224</v>
      </c>
      <c r="H206" s="61"/>
      <c r="I206" s="62"/>
      <c r="J206" s="58"/>
    </row>
    <row r="207" spans="1:13" ht="16.05" customHeight="1">
      <c r="A207" s="85"/>
      <c r="B207" s="59"/>
      <c r="C207" s="60"/>
      <c r="D207" s="60"/>
      <c r="E207" s="60"/>
      <c r="F207" s="60"/>
      <c r="G207" s="30" t="s">
        <v>103</v>
      </c>
      <c r="H207" s="61"/>
      <c r="I207" s="62"/>
      <c r="J207" s="58"/>
    </row>
    <row r="208" spans="1:13" ht="16.05" customHeight="1">
      <c r="A208" s="85"/>
      <c r="B208" s="59"/>
      <c r="C208" s="60"/>
      <c r="D208" s="60"/>
      <c r="E208" s="60"/>
      <c r="F208" s="60"/>
      <c r="G208" s="30" t="s">
        <v>104</v>
      </c>
      <c r="H208" s="61"/>
      <c r="I208" s="62"/>
      <c r="J208" s="58"/>
    </row>
    <row r="209" spans="1:10" ht="16.05" customHeight="1">
      <c r="A209" s="85"/>
      <c r="B209" s="59"/>
      <c r="C209" s="60"/>
      <c r="D209" s="60"/>
      <c r="E209" s="60"/>
      <c r="F209" s="60"/>
      <c r="G209" s="30" t="s">
        <v>105</v>
      </c>
      <c r="H209" s="61"/>
      <c r="I209" s="62"/>
      <c r="J209" s="58"/>
    </row>
    <row r="210" spans="1:10" ht="16.05" customHeight="1">
      <c r="A210" s="84">
        <v>40953</v>
      </c>
      <c r="B210" s="29">
        <v>1</v>
      </c>
      <c r="C210" s="30" t="s">
        <v>81</v>
      </c>
      <c r="D210" s="30">
        <v>0</v>
      </c>
      <c r="E210" s="30" t="s">
        <v>83</v>
      </c>
      <c r="F210" s="30" t="s">
        <v>82</v>
      </c>
      <c r="G210" s="30" t="s">
        <v>83</v>
      </c>
      <c r="H210" s="37">
        <v>441748</v>
      </c>
      <c r="I210" s="31">
        <v>0</v>
      </c>
      <c r="J210" s="38">
        <v>-532180</v>
      </c>
    </row>
    <row r="211" spans="1:10" ht="16.05" customHeight="1">
      <c r="A211" s="84">
        <v>40968</v>
      </c>
      <c r="B211" s="29">
        <v>2</v>
      </c>
      <c r="C211" s="30" t="s">
        <v>88</v>
      </c>
      <c r="D211" s="30">
        <v>0</v>
      </c>
      <c r="E211" s="30"/>
      <c r="F211" s="30"/>
      <c r="G211" s="30" t="s">
        <v>226</v>
      </c>
      <c r="H211" s="37">
        <v>0</v>
      </c>
      <c r="I211" s="31">
        <v>2927</v>
      </c>
      <c r="J211" s="38">
        <v>-535107</v>
      </c>
    </row>
    <row r="212" spans="1:10" ht="16.05" customHeight="1">
      <c r="A212" s="84">
        <v>40982</v>
      </c>
      <c r="B212" s="29">
        <v>1</v>
      </c>
      <c r="C212" s="30" t="s">
        <v>81</v>
      </c>
      <c r="D212" s="30">
        <v>0</v>
      </c>
      <c r="E212" s="30" t="s">
        <v>83</v>
      </c>
      <c r="F212" s="30" t="s">
        <v>82</v>
      </c>
      <c r="G212" s="30" t="s">
        <v>83</v>
      </c>
      <c r="H212" s="37">
        <v>362177</v>
      </c>
      <c r="I212" s="31">
        <v>0</v>
      </c>
      <c r="J212" s="38">
        <v>-172930</v>
      </c>
    </row>
    <row r="213" spans="1:10" ht="16.05" customHeight="1">
      <c r="A213" s="84">
        <v>40999</v>
      </c>
      <c r="B213" s="29">
        <v>2</v>
      </c>
      <c r="C213" s="30" t="s">
        <v>88</v>
      </c>
      <c r="D213" s="30">
        <v>0</v>
      </c>
      <c r="E213" s="30"/>
      <c r="F213" s="30"/>
      <c r="G213" s="30" t="s">
        <v>227</v>
      </c>
      <c r="H213" s="37">
        <v>0</v>
      </c>
      <c r="I213" s="31">
        <v>959</v>
      </c>
      <c r="J213" s="38">
        <v>-173889</v>
      </c>
    </row>
    <row r="214" spans="1:10" ht="16.05" customHeight="1">
      <c r="A214" s="84">
        <v>41015</v>
      </c>
      <c r="B214" s="29">
        <v>1</v>
      </c>
      <c r="C214" s="30" t="s">
        <v>81</v>
      </c>
      <c r="D214" s="30">
        <v>0</v>
      </c>
      <c r="E214" s="30" t="s">
        <v>83</v>
      </c>
      <c r="F214" s="30" t="s">
        <v>82</v>
      </c>
      <c r="G214" s="30" t="s">
        <v>83</v>
      </c>
      <c r="H214" s="37">
        <v>175959</v>
      </c>
      <c r="I214" s="31">
        <v>0</v>
      </c>
      <c r="J214" s="38">
        <v>2070</v>
      </c>
    </row>
    <row r="215" spans="1:10" ht="16.05" customHeight="1">
      <c r="A215" s="84">
        <v>41131</v>
      </c>
      <c r="B215" s="29">
        <v>2</v>
      </c>
      <c r="C215" s="30" t="s">
        <v>228</v>
      </c>
      <c r="D215" s="30">
        <v>0</v>
      </c>
      <c r="E215" s="30"/>
      <c r="F215" s="30"/>
      <c r="G215" s="30" t="s">
        <v>229</v>
      </c>
      <c r="H215" s="37">
        <v>0</v>
      </c>
      <c r="I215" s="31">
        <v>0</v>
      </c>
      <c r="J215" s="38">
        <v>2070</v>
      </c>
    </row>
    <row r="216" spans="1:10" ht="16.05" customHeight="1">
      <c r="A216" s="84">
        <v>41390</v>
      </c>
      <c r="B216" s="29">
        <v>2</v>
      </c>
      <c r="C216" s="30" t="s">
        <v>228</v>
      </c>
      <c r="D216" s="30">
        <v>0</v>
      </c>
      <c r="E216" s="30"/>
      <c r="F216" s="30"/>
      <c r="G216" s="30" t="s">
        <v>230</v>
      </c>
      <c r="H216" s="37">
        <v>0</v>
      </c>
      <c r="I216" s="31">
        <v>0</v>
      </c>
      <c r="J216" s="38">
        <v>2070</v>
      </c>
    </row>
    <row r="217" spans="1:10" ht="16.05" customHeight="1">
      <c r="A217" s="90"/>
      <c r="B217" s="32"/>
      <c r="C217" s="32"/>
      <c r="D217" s="32"/>
      <c r="E217" s="32"/>
      <c r="F217" s="32"/>
      <c r="G217" s="32" t="s">
        <v>231</v>
      </c>
      <c r="H217" s="33">
        <v>3287957</v>
      </c>
      <c r="I217" s="33">
        <v>3285887</v>
      </c>
      <c r="J217" s="39">
        <v>2070</v>
      </c>
    </row>
  </sheetData>
  <autoFilter ref="A1:J217"/>
  <mergeCells count="216">
    <mergeCell ref="J196:J204"/>
    <mergeCell ref="A205:A209"/>
    <mergeCell ref="B205:B209"/>
    <mergeCell ref="C205:C209"/>
    <mergeCell ref="D205:D209"/>
    <mergeCell ref="E205:E209"/>
    <mergeCell ref="F205:F209"/>
    <mergeCell ref="H205:H209"/>
    <mergeCell ref="I205:I209"/>
    <mergeCell ref="J205:J209"/>
    <mergeCell ref="I180:I184"/>
    <mergeCell ref="J180:J184"/>
    <mergeCell ref="A196:A204"/>
    <mergeCell ref="B196:B204"/>
    <mergeCell ref="C196:C204"/>
    <mergeCell ref="D196:D204"/>
    <mergeCell ref="E196:E204"/>
    <mergeCell ref="F196:F204"/>
    <mergeCell ref="H196:H204"/>
    <mergeCell ref="I196:I204"/>
    <mergeCell ref="H172:H179"/>
    <mergeCell ref="I172:I179"/>
    <mergeCell ref="J172:J179"/>
    <mergeCell ref="A180:A184"/>
    <mergeCell ref="B180:B184"/>
    <mergeCell ref="C180:C184"/>
    <mergeCell ref="D180:D184"/>
    <mergeCell ref="E180:E184"/>
    <mergeCell ref="F180:F184"/>
    <mergeCell ref="H180:H184"/>
    <mergeCell ref="A172:A179"/>
    <mergeCell ref="B172:B179"/>
    <mergeCell ref="C172:C179"/>
    <mergeCell ref="D172:D179"/>
    <mergeCell ref="E172:E179"/>
    <mergeCell ref="F172:F179"/>
    <mergeCell ref="J145:J146"/>
    <mergeCell ref="A150:A152"/>
    <mergeCell ref="B150:B152"/>
    <mergeCell ref="C150:C152"/>
    <mergeCell ref="D150:D152"/>
    <mergeCell ref="E150:E152"/>
    <mergeCell ref="F150:F152"/>
    <mergeCell ref="H150:H152"/>
    <mergeCell ref="I150:I152"/>
    <mergeCell ref="J150:J152"/>
    <mergeCell ref="I142:I143"/>
    <mergeCell ref="J142:J143"/>
    <mergeCell ref="A145:A146"/>
    <mergeCell ref="B145:B146"/>
    <mergeCell ref="C145:C146"/>
    <mergeCell ref="D145:D146"/>
    <mergeCell ref="E145:E146"/>
    <mergeCell ref="F145:F146"/>
    <mergeCell ref="H145:H146"/>
    <mergeCell ref="I145:I146"/>
    <mergeCell ref="H136:H140"/>
    <mergeCell ref="I136:I140"/>
    <mergeCell ref="J136:J140"/>
    <mergeCell ref="A142:A143"/>
    <mergeCell ref="B142:B143"/>
    <mergeCell ref="C142:C143"/>
    <mergeCell ref="D142:D143"/>
    <mergeCell ref="E142:E143"/>
    <mergeCell ref="F142:F143"/>
    <mergeCell ref="H142:H143"/>
    <mergeCell ref="A136:A140"/>
    <mergeCell ref="B136:B140"/>
    <mergeCell ref="C136:C140"/>
    <mergeCell ref="D136:D140"/>
    <mergeCell ref="E136:E140"/>
    <mergeCell ref="F136:F140"/>
    <mergeCell ref="J101:J105"/>
    <mergeCell ref="A130:A135"/>
    <mergeCell ref="B130:B135"/>
    <mergeCell ref="C130:C135"/>
    <mergeCell ref="D130:D135"/>
    <mergeCell ref="E130:E135"/>
    <mergeCell ref="F130:F135"/>
    <mergeCell ref="H130:H135"/>
    <mergeCell ref="I130:I135"/>
    <mergeCell ref="J130:J135"/>
    <mergeCell ref="I91:I100"/>
    <mergeCell ref="J91:J100"/>
    <mergeCell ref="A101:A105"/>
    <mergeCell ref="B101:B105"/>
    <mergeCell ref="C101:C105"/>
    <mergeCell ref="D101:D105"/>
    <mergeCell ref="E101:E105"/>
    <mergeCell ref="F101:F105"/>
    <mergeCell ref="H101:H105"/>
    <mergeCell ref="I101:I105"/>
    <mergeCell ref="H78:H79"/>
    <mergeCell ref="I78:I79"/>
    <mergeCell ref="J78:J79"/>
    <mergeCell ref="A91:A100"/>
    <mergeCell ref="B91:B100"/>
    <mergeCell ref="C91:C100"/>
    <mergeCell ref="D91:D100"/>
    <mergeCell ref="E91:E100"/>
    <mergeCell ref="F91:F100"/>
    <mergeCell ref="H91:H100"/>
    <mergeCell ref="A78:A79"/>
    <mergeCell ref="B78:B79"/>
    <mergeCell ref="C78:C79"/>
    <mergeCell ref="D78:D79"/>
    <mergeCell ref="E78:E79"/>
    <mergeCell ref="F78:F79"/>
    <mergeCell ref="J63:J69"/>
    <mergeCell ref="A70:A74"/>
    <mergeCell ref="B70:B74"/>
    <mergeCell ref="C70:C74"/>
    <mergeCell ref="D70:D74"/>
    <mergeCell ref="E70:E74"/>
    <mergeCell ref="F70:F74"/>
    <mergeCell ref="H70:H74"/>
    <mergeCell ref="I70:I74"/>
    <mergeCell ref="J70:J74"/>
    <mergeCell ref="I47:I52"/>
    <mergeCell ref="J47:J52"/>
    <mergeCell ref="A63:A69"/>
    <mergeCell ref="B63:B69"/>
    <mergeCell ref="C63:C69"/>
    <mergeCell ref="D63:D69"/>
    <mergeCell ref="E63:E69"/>
    <mergeCell ref="F63:F69"/>
    <mergeCell ref="H63:H69"/>
    <mergeCell ref="I63:I69"/>
    <mergeCell ref="H40:H45"/>
    <mergeCell ref="I40:I45"/>
    <mergeCell ref="J40:J45"/>
    <mergeCell ref="A47:A52"/>
    <mergeCell ref="B47:B52"/>
    <mergeCell ref="C47:C52"/>
    <mergeCell ref="D47:D52"/>
    <mergeCell ref="E47:E52"/>
    <mergeCell ref="F47:F52"/>
    <mergeCell ref="H47:H52"/>
    <mergeCell ref="A40:A45"/>
    <mergeCell ref="B40:B45"/>
    <mergeCell ref="C40:C45"/>
    <mergeCell ref="D40:D45"/>
    <mergeCell ref="E40:E45"/>
    <mergeCell ref="F40:F45"/>
    <mergeCell ref="J33:J34"/>
    <mergeCell ref="A37:A39"/>
    <mergeCell ref="B37:B39"/>
    <mergeCell ref="C37:C39"/>
    <mergeCell ref="D37:D39"/>
    <mergeCell ref="E37:E39"/>
    <mergeCell ref="F37:F39"/>
    <mergeCell ref="H37:H39"/>
    <mergeCell ref="I37:I39"/>
    <mergeCell ref="J37:J39"/>
    <mergeCell ref="I31:I32"/>
    <mergeCell ref="J31:J32"/>
    <mergeCell ref="A33:A34"/>
    <mergeCell ref="B33:B34"/>
    <mergeCell ref="C33:C34"/>
    <mergeCell ref="D33:D34"/>
    <mergeCell ref="E33:E34"/>
    <mergeCell ref="F33:F34"/>
    <mergeCell ref="H33:H34"/>
    <mergeCell ref="I33:I34"/>
    <mergeCell ref="H27:H28"/>
    <mergeCell ref="I27:I28"/>
    <mergeCell ref="J27:J28"/>
    <mergeCell ref="A31:A32"/>
    <mergeCell ref="B31:B32"/>
    <mergeCell ref="C31:C32"/>
    <mergeCell ref="D31:D32"/>
    <mergeCell ref="E31:E32"/>
    <mergeCell ref="F31:F32"/>
    <mergeCell ref="H31:H32"/>
    <mergeCell ref="A27:A28"/>
    <mergeCell ref="B27:B28"/>
    <mergeCell ref="C27:C28"/>
    <mergeCell ref="D27:D28"/>
    <mergeCell ref="E27:E28"/>
    <mergeCell ref="F27:F28"/>
    <mergeCell ref="J22:J23"/>
    <mergeCell ref="A24:A25"/>
    <mergeCell ref="B24:B25"/>
    <mergeCell ref="C24:C25"/>
    <mergeCell ref="D24:D25"/>
    <mergeCell ref="E24:E25"/>
    <mergeCell ref="F24:F25"/>
    <mergeCell ref="H24:H25"/>
    <mergeCell ref="I24:I25"/>
    <mergeCell ref="J24:J25"/>
    <mergeCell ref="I9:I10"/>
    <mergeCell ref="J9:J10"/>
    <mergeCell ref="A22:A23"/>
    <mergeCell ref="B22:B23"/>
    <mergeCell ref="C22:C23"/>
    <mergeCell ref="D22:D23"/>
    <mergeCell ref="E22:E23"/>
    <mergeCell ref="F22:F23"/>
    <mergeCell ref="H22:H23"/>
    <mergeCell ref="I22:I23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H9:H10"/>
    <mergeCell ref="A7:A8"/>
    <mergeCell ref="B7:B8"/>
    <mergeCell ref="C7:C8"/>
    <mergeCell ref="D7:D8"/>
    <mergeCell ref="E7:E8"/>
    <mergeCell ref="F7:F8"/>
  </mergeCells>
  <phoneticPr fontId="2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질문</vt:lpstr>
      <vt:lpstr>답변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[Olleh 신한카드] 거래내역_처음 _ 끝</dc:title>
  <dc:creator>오주원</dc:creator>
  <cp:lastModifiedBy>abyul.com</cp:lastModifiedBy>
  <dcterms:created xsi:type="dcterms:W3CDTF">2013-04-29T04:51:47Z</dcterms:created>
  <dcterms:modified xsi:type="dcterms:W3CDTF">2013-05-02T09:08:18Z</dcterms:modified>
</cp:coreProperties>
</file>